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svetaevad\Desktop\Сайт\Сайт ПАО ВМЭС\6 Потребителям\17 Сведения о повреждаемости эл.сетей\"/>
    </mc:Choice>
  </mc:AlternateContent>
  <bookViews>
    <workbookView xWindow="240" yWindow="135" windowWidth="21075" windowHeight="9780" activeTab="1"/>
  </bookViews>
  <sheets>
    <sheet name="Лист1" sheetId="1" r:id="rId1"/>
    <sheet name="2018 год" sheetId="8" r:id="rId2"/>
    <sheet name="2017 год" sheetId="7" r:id="rId3"/>
    <sheet name="2016 год" sheetId="6" r:id="rId4"/>
    <sheet name="2015 год" sheetId="4" r:id="rId5"/>
    <sheet name="2014 год" sheetId="3" r:id="rId6"/>
    <sheet name="2013 год" sheetId="2" r:id="rId7"/>
  </sheets>
  <calcPr calcId="162913"/>
</workbook>
</file>

<file path=xl/calcChain.xml><?xml version="1.0" encoding="utf-8"?>
<calcChain xmlns="http://schemas.openxmlformats.org/spreadsheetml/2006/main">
  <c r="K55" i="8" l="1"/>
  <c r="J55" i="8"/>
  <c r="I55" i="8"/>
  <c r="H55" i="8"/>
  <c r="G55" i="8"/>
  <c r="F55" i="8"/>
  <c r="E55" i="8"/>
  <c r="D55" i="8"/>
  <c r="C54" i="8"/>
  <c r="C53" i="8"/>
  <c r="C50" i="8" l="1"/>
  <c r="C55" i="8" s="1"/>
  <c r="C49" i="8"/>
  <c r="C46" i="8"/>
  <c r="C45" i="8"/>
  <c r="K42" i="8" l="1"/>
  <c r="J42" i="8"/>
  <c r="I42" i="8"/>
  <c r="H42" i="8"/>
  <c r="G42" i="8"/>
  <c r="F42" i="8"/>
  <c r="E42" i="8"/>
  <c r="D42" i="8"/>
  <c r="C40" i="8"/>
  <c r="C41" i="8"/>
  <c r="C37" i="8" l="1"/>
  <c r="C36" i="8"/>
  <c r="C33" i="8" l="1"/>
  <c r="C42" i="8" s="1"/>
  <c r="C32" i="8"/>
  <c r="K29" i="8" l="1"/>
  <c r="J29" i="8"/>
  <c r="I29" i="8"/>
  <c r="H29" i="8"/>
  <c r="G29" i="8"/>
  <c r="F29" i="8"/>
  <c r="E29" i="8"/>
  <c r="D29" i="8"/>
  <c r="C28" i="8"/>
  <c r="C27" i="8"/>
  <c r="C24" i="8" l="1"/>
  <c r="C23" i="8"/>
  <c r="C20" i="8" l="1"/>
  <c r="C29" i="8" s="1"/>
  <c r="C19" i="8"/>
  <c r="K16" i="8" l="1"/>
  <c r="J16" i="8"/>
  <c r="I16" i="8"/>
  <c r="H16" i="8"/>
  <c r="G16" i="8"/>
  <c r="F16" i="8"/>
  <c r="E16" i="8"/>
  <c r="D16" i="8"/>
  <c r="C15" i="8"/>
  <c r="C14" i="8"/>
  <c r="C11" i="8" l="1"/>
  <c r="C10" i="8"/>
  <c r="C7" i="8" l="1"/>
  <c r="C16" i="8" s="1"/>
  <c r="C6" i="8"/>
  <c r="K55" i="7" l="1"/>
  <c r="J55" i="7"/>
  <c r="I55" i="7"/>
  <c r="H55" i="7"/>
  <c r="G55" i="7"/>
  <c r="F55" i="7"/>
  <c r="E55" i="7"/>
  <c r="D55" i="7"/>
  <c r="C54" i="7" l="1"/>
  <c r="C53" i="7"/>
  <c r="C50" i="7" l="1"/>
  <c r="C49" i="7"/>
  <c r="C46" i="7" l="1"/>
  <c r="C55" i="7" s="1"/>
  <c r="C45" i="7"/>
  <c r="K42" i="7" l="1"/>
  <c r="J42" i="7"/>
  <c r="I42" i="7"/>
  <c r="H42" i="7"/>
  <c r="G42" i="7"/>
  <c r="F42" i="7"/>
  <c r="E42" i="7"/>
  <c r="D42" i="7"/>
  <c r="C41" i="7"/>
  <c r="C40" i="7"/>
  <c r="C37" i="7" l="1"/>
  <c r="C36" i="7"/>
  <c r="C33" i="7" l="1"/>
  <c r="C42" i="7" s="1"/>
  <c r="C32" i="7"/>
  <c r="K29" i="7" l="1"/>
  <c r="J29" i="7"/>
  <c r="I29" i="7"/>
  <c r="H29" i="7"/>
  <c r="G29" i="7"/>
  <c r="F29" i="7"/>
  <c r="E29" i="7"/>
  <c r="D29" i="7"/>
  <c r="C28" i="7"/>
  <c r="C27" i="7"/>
  <c r="C24" i="7" l="1"/>
  <c r="C23" i="7"/>
  <c r="C20" i="7" l="1"/>
  <c r="C29" i="7" s="1"/>
  <c r="C19" i="7"/>
  <c r="K16" i="7" l="1"/>
  <c r="J16" i="7"/>
  <c r="I16" i="7"/>
  <c r="H16" i="7"/>
  <c r="G16" i="7"/>
  <c r="F16" i="7"/>
  <c r="E16" i="7"/>
  <c r="D16" i="7"/>
  <c r="C15" i="7"/>
  <c r="C14" i="7"/>
  <c r="C11" i="7" l="1"/>
  <c r="C10" i="7"/>
  <c r="C7" i="7" l="1"/>
  <c r="C16" i="7" s="1"/>
  <c r="C6" i="7"/>
  <c r="K55" i="6" l="1"/>
  <c r="J55" i="6"/>
  <c r="I55" i="6"/>
  <c r="H55" i="6"/>
  <c r="G55" i="6"/>
  <c r="F55" i="6"/>
  <c r="E55" i="6"/>
  <c r="D55" i="6"/>
  <c r="C54" i="6"/>
  <c r="C53" i="6"/>
  <c r="C50" i="6" l="1"/>
  <c r="C49" i="6"/>
  <c r="C46" i="6" l="1"/>
  <c r="C55" i="6" s="1"/>
  <c r="C45" i="6"/>
  <c r="K42" i="6" l="1"/>
  <c r="J42" i="6"/>
  <c r="I42" i="6"/>
  <c r="H42" i="6"/>
  <c r="G42" i="6"/>
  <c r="F42" i="6"/>
  <c r="E42" i="6"/>
  <c r="D42" i="6"/>
  <c r="C41" i="6" l="1"/>
  <c r="C40" i="6"/>
  <c r="C37" i="6" l="1"/>
  <c r="C36" i="6" l="1"/>
  <c r="C33" i="6" l="1"/>
  <c r="C42" i="6" s="1"/>
  <c r="C32" i="6"/>
  <c r="C28" i="6" l="1"/>
  <c r="C27" i="6"/>
  <c r="K29" i="6" l="1"/>
  <c r="J29" i="6"/>
  <c r="I29" i="6"/>
  <c r="H29" i="6"/>
  <c r="G29" i="6"/>
  <c r="F29" i="6"/>
  <c r="E29" i="6"/>
  <c r="D29" i="6"/>
  <c r="C24" i="6" l="1"/>
  <c r="C23" i="6"/>
  <c r="C20" i="6" l="1"/>
  <c r="C29" i="6" s="1"/>
  <c r="C19" i="6"/>
  <c r="K16" i="6" l="1"/>
  <c r="J16" i="6"/>
  <c r="I16" i="6"/>
  <c r="H16" i="6"/>
  <c r="G16" i="6"/>
  <c r="F16" i="6"/>
  <c r="E16" i="6"/>
  <c r="D16" i="6"/>
  <c r="C15" i="6"/>
  <c r="C14" i="6"/>
  <c r="C11" i="6" l="1"/>
  <c r="C10" i="6"/>
  <c r="C7" i="6" l="1"/>
  <c r="C16" i="6" s="1"/>
  <c r="C6" i="6"/>
  <c r="K56" i="4" l="1"/>
  <c r="J56" i="4"/>
  <c r="I56" i="4"/>
  <c r="H56" i="4"/>
  <c r="G56" i="4"/>
  <c r="F56" i="4"/>
  <c r="E56" i="4"/>
  <c r="D56" i="4"/>
  <c r="C55" i="4"/>
  <c r="C54" i="4"/>
  <c r="C51" i="4" l="1"/>
  <c r="C50" i="4" l="1"/>
  <c r="C47" i="4" l="1"/>
  <c r="C56" i="4" s="1"/>
  <c r="C46" i="4"/>
  <c r="K43" i="4" l="1"/>
  <c r="J43" i="4"/>
  <c r="I43" i="4"/>
  <c r="H43" i="4"/>
  <c r="G43" i="4"/>
  <c r="F43" i="4"/>
  <c r="E43" i="4"/>
  <c r="D43" i="4"/>
  <c r="C42" i="4"/>
  <c r="C41" i="4"/>
  <c r="C63" i="1" l="1"/>
  <c r="C62" i="1"/>
  <c r="K64" i="1" l="1"/>
  <c r="J64" i="1"/>
  <c r="I64" i="1"/>
  <c r="H64" i="1"/>
  <c r="G64" i="1"/>
  <c r="F64" i="1"/>
  <c r="E64" i="1"/>
  <c r="D64" i="1"/>
  <c r="C59" i="1" l="1"/>
  <c r="C58" i="1"/>
  <c r="C55" i="1"/>
  <c r="C54" i="1"/>
  <c r="C38" i="4"/>
  <c r="C37" i="4"/>
  <c r="C64" i="1" l="1"/>
  <c r="C34" i="4"/>
  <c r="C43" i="4" s="1"/>
  <c r="C33" i="4"/>
  <c r="K51" i="1" l="1"/>
  <c r="J51" i="1"/>
  <c r="I51" i="1"/>
  <c r="H51" i="1"/>
  <c r="G51" i="1"/>
  <c r="F51" i="1"/>
  <c r="E51" i="1"/>
  <c r="D51" i="1"/>
  <c r="K30" i="4"/>
  <c r="J30" i="4"/>
  <c r="I30" i="4"/>
  <c r="H30" i="4"/>
  <c r="G30" i="4"/>
  <c r="F30" i="4"/>
  <c r="E30" i="4"/>
  <c r="D30" i="4"/>
  <c r="C50" i="1"/>
  <c r="C49" i="1"/>
  <c r="C29" i="4"/>
  <c r="C28" i="4"/>
  <c r="C25" i="4"/>
  <c r="C24" i="4"/>
  <c r="C46" i="1"/>
  <c r="C45" i="1"/>
  <c r="C42" i="1"/>
  <c r="C41" i="1"/>
  <c r="C20" i="4"/>
  <c r="C21" i="4"/>
  <c r="K38" i="1"/>
  <c r="J38" i="1"/>
  <c r="I38" i="1"/>
  <c r="H38" i="1"/>
  <c r="G38" i="1"/>
  <c r="F38" i="1"/>
  <c r="E38" i="1"/>
  <c r="D38" i="1"/>
  <c r="C51" i="1" l="1"/>
  <c r="C30" i="4"/>
  <c r="D17" i="4"/>
  <c r="E17" i="4"/>
  <c r="F17" i="4"/>
  <c r="G17" i="4"/>
  <c r="H17" i="4"/>
  <c r="I17" i="4"/>
  <c r="J17" i="4"/>
  <c r="K17" i="4"/>
  <c r="C16" i="4"/>
  <c r="C15" i="4"/>
  <c r="C37" i="1" l="1"/>
  <c r="C36" i="1"/>
  <c r="K23" i="1" l="1"/>
  <c r="J23" i="1"/>
  <c r="I23" i="1"/>
  <c r="H23" i="1"/>
  <c r="G23" i="1"/>
  <c r="F23" i="1"/>
  <c r="E23" i="1"/>
  <c r="D23" i="1"/>
  <c r="C12" i="4"/>
  <c r="C11" i="4"/>
  <c r="C32" i="1"/>
  <c r="C33" i="1"/>
  <c r="C8" i="4"/>
  <c r="C7" i="4"/>
  <c r="C28" i="1"/>
  <c r="C29" i="1"/>
  <c r="C7" i="3"/>
  <c r="C8" i="3"/>
  <c r="C11" i="3"/>
  <c r="C12" i="3"/>
  <c r="C15" i="3"/>
  <c r="C16" i="3"/>
  <c r="C17" i="3"/>
  <c r="C20" i="3"/>
  <c r="C21" i="3"/>
  <c r="C24" i="3"/>
  <c r="C25" i="3"/>
  <c r="C28" i="3"/>
  <c r="C29" i="3"/>
  <c r="C30" i="3"/>
  <c r="C33" i="3"/>
  <c r="C34" i="3"/>
  <c r="C37" i="3"/>
  <c r="C38" i="3"/>
  <c r="C41" i="3"/>
  <c r="C42" i="3"/>
  <c r="D43" i="3"/>
  <c r="E43" i="3"/>
  <c r="F43" i="3"/>
  <c r="G43" i="3"/>
  <c r="H43" i="3"/>
  <c r="I43" i="3"/>
  <c r="J43" i="3"/>
  <c r="K43" i="3"/>
  <c r="C46" i="3"/>
  <c r="C47" i="3"/>
  <c r="C50" i="3"/>
  <c r="C51" i="3"/>
  <c r="C54" i="3"/>
  <c r="C55" i="3"/>
  <c r="D56" i="3"/>
  <c r="E56" i="3"/>
  <c r="F56" i="3"/>
  <c r="G56" i="3"/>
  <c r="H56" i="3"/>
  <c r="I56" i="3"/>
  <c r="J56" i="3"/>
  <c r="K56" i="3"/>
  <c r="C38" i="1" l="1"/>
  <c r="I24" i="1"/>
  <c r="E24" i="1"/>
  <c r="J24" i="1"/>
  <c r="F24" i="1"/>
  <c r="C23" i="1"/>
  <c r="C17" i="4"/>
  <c r="K24" i="1"/>
  <c r="G24" i="1"/>
  <c r="H24" i="1"/>
  <c r="D24" i="1"/>
  <c r="C56" i="3"/>
  <c r="C43" i="3"/>
  <c r="C24" i="1" l="1"/>
  <c r="K56" i="2"/>
  <c r="J56" i="2"/>
  <c r="I56" i="2"/>
  <c r="H56" i="2"/>
  <c r="G56" i="2"/>
  <c r="F56" i="2"/>
  <c r="E56" i="2"/>
  <c r="D56" i="2"/>
  <c r="C55" i="2"/>
  <c r="C54" i="2"/>
  <c r="C51" i="2"/>
  <c r="C50" i="2"/>
  <c r="C47" i="2"/>
  <c r="C46" i="2"/>
  <c r="K43" i="2"/>
  <c r="J43" i="2"/>
  <c r="I43" i="2"/>
  <c r="H43" i="2"/>
  <c r="G43" i="2"/>
  <c r="F43" i="2"/>
  <c r="E43" i="2"/>
  <c r="D43" i="2"/>
  <c r="C42" i="2"/>
  <c r="C41" i="2"/>
  <c r="C38" i="2"/>
  <c r="C37" i="2"/>
  <c r="C34" i="2"/>
  <c r="C33" i="2"/>
  <c r="K30" i="2"/>
  <c r="J30" i="2"/>
  <c r="I30" i="2"/>
  <c r="H30" i="2"/>
  <c r="G30" i="2"/>
  <c r="F30" i="2"/>
  <c r="E30" i="2"/>
  <c r="D30" i="2"/>
  <c r="C29" i="2"/>
  <c r="C28" i="2"/>
  <c r="C25" i="2"/>
  <c r="C24" i="2"/>
  <c r="C21" i="2"/>
  <c r="C20" i="2"/>
  <c r="K17" i="2"/>
  <c r="J17" i="2"/>
  <c r="I17" i="2"/>
  <c r="H17" i="2"/>
  <c r="G17" i="2"/>
  <c r="F17" i="2"/>
  <c r="E17" i="2"/>
  <c r="D17" i="2"/>
  <c r="C15" i="2"/>
  <c r="C12" i="2"/>
  <c r="C11" i="2"/>
  <c r="C8" i="2"/>
  <c r="C7" i="2"/>
  <c r="K20" i="1"/>
  <c r="K19" i="1"/>
  <c r="J20" i="1"/>
  <c r="J19" i="1"/>
  <c r="I20" i="1"/>
  <c r="I19" i="1"/>
  <c r="H20" i="1"/>
  <c r="H19" i="1"/>
  <c r="G20" i="1"/>
  <c r="G19" i="1"/>
  <c r="F20" i="1"/>
  <c r="F19" i="1"/>
  <c r="E20" i="1"/>
  <c r="E19" i="1"/>
  <c r="D20" i="1"/>
  <c r="D19" i="1"/>
  <c r="C30" i="2" l="1"/>
  <c r="C56" i="2"/>
  <c r="C17" i="2"/>
  <c r="C43" i="2"/>
  <c r="C19" i="1"/>
  <c r="C20" i="1"/>
</calcChain>
</file>

<file path=xl/sharedStrings.xml><?xml version="1.0" encoding="utf-8"?>
<sst xmlns="http://schemas.openxmlformats.org/spreadsheetml/2006/main" count="1073" uniqueCount="62">
  <si>
    <t xml:space="preserve">Таблица отключений по МУПП ВМЭС </t>
  </si>
  <si>
    <t>2010 год</t>
  </si>
  <si>
    <t>Итого</t>
  </si>
  <si>
    <t>Ворошиловский</t>
  </si>
  <si>
    <t>Дзержинский</t>
  </si>
  <si>
    <t>Красноармейский</t>
  </si>
  <si>
    <t>Кировский</t>
  </si>
  <si>
    <t>Краснооктябрьский</t>
  </si>
  <si>
    <t>Советский</t>
  </si>
  <si>
    <t>Тракторозаводский</t>
  </si>
  <si>
    <t>Центральный</t>
  </si>
  <si>
    <t xml:space="preserve">кол-во отключений, шт. </t>
  </si>
  <si>
    <t xml:space="preserve">недоотпуск эл. энергии, кВт*ч </t>
  </si>
  <si>
    <t>2011 год</t>
  </si>
  <si>
    <t xml:space="preserve">  2012 год </t>
  </si>
  <si>
    <t>недоотпуск эл. энергии, кВт*ч</t>
  </si>
  <si>
    <t>2013 год</t>
  </si>
  <si>
    <t>Я Н В А Р Ь</t>
  </si>
  <si>
    <t>Ф Е В Р А Л Ь</t>
  </si>
  <si>
    <t>М А Р Т</t>
  </si>
  <si>
    <t>А П Р Е Л Ь</t>
  </si>
  <si>
    <t>М А Й</t>
  </si>
  <si>
    <t>И Ю Н Ь</t>
  </si>
  <si>
    <t>И Ю Л Ь</t>
  </si>
  <si>
    <t>А В Г У С Т</t>
  </si>
  <si>
    <t>С Е Н Т Я Б Р Ь</t>
  </si>
  <si>
    <t>О К Т Я Б Р Ь</t>
  </si>
  <si>
    <t>Н О Я Б Р Ь</t>
  </si>
  <si>
    <t>Д Е К А Б Р Ь</t>
  </si>
  <si>
    <t xml:space="preserve"> I квартал</t>
  </si>
  <si>
    <t xml:space="preserve"> II квартал</t>
  </si>
  <si>
    <t xml:space="preserve"> III квартал</t>
  </si>
  <si>
    <t xml:space="preserve"> IV квартал</t>
  </si>
  <si>
    <t xml:space="preserve">  2013 год </t>
  </si>
  <si>
    <t>2014 год</t>
  </si>
  <si>
    <t xml:space="preserve">М А Р Т </t>
  </si>
  <si>
    <t xml:space="preserve">Таблица отключений по МУПП "ВМЭС" </t>
  </si>
  <si>
    <t xml:space="preserve">М А Й </t>
  </si>
  <si>
    <t xml:space="preserve">  II квартал</t>
  </si>
  <si>
    <t xml:space="preserve">  III квартал</t>
  </si>
  <si>
    <t xml:space="preserve">  IV квартал</t>
  </si>
  <si>
    <t>2015 год</t>
  </si>
  <si>
    <t xml:space="preserve">  2014 год </t>
  </si>
  <si>
    <t xml:space="preserve">О К Т Я Б Р Ь </t>
  </si>
  <si>
    <t xml:space="preserve">Н О Я Б Р Ь </t>
  </si>
  <si>
    <t>2016 год</t>
  </si>
  <si>
    <t xml:space="preserve">Д Е К А Б Р Ь </t>
  </si>
  <si>
    <t>IV квартал</t>
  </si>
  <si>
    <t xml:space="preserve">Ф Е В Р А Л Ь </t>
  </si>
  <si>
    <t xml:space="preserve">А П Р Е Л Ь  </t>
  </si>
  <si>
    <t xml:space="preserve">ИЮНЬ </t>
  </si>
  <si>
    <t>ИЮЛЬ</t>
  </si>
  <si>
    <t>АВГУСТ</t>
  </si>
  <si>
    <t>СЕНТЯБРЬ</t>
  </si>
  <si>
    <t xml:space="preserve">  III   квартал</t>
  </si>
  <si>
    <t>ОКТЯБРЬ</t>
  </si>
  <si>
    <t>НОЯБРЬ</t>
  </si>
  <si>
    <t>ДЕКАБРЬ</t>
  </si>
  <si>
    <t>2017 год</t>
  </si>
  <si>
    <t xml:space="preserve">А П Р Е Л Ь </t>
  </si>
  <si>
    <t>2018 год</t>
  </si>
  <si>
    <t>Таблица отключений по МУПП "ВМЭС" / ПАО "ВМЭС" (с 01.10.2018)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</si>
</sst>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"/>
    <numFmt numFmtId="167" formatCode="0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8" fillId="0" borderId="0" xfId="0" applyNumberFormat="1" applyFont="1"/>
    <xf numFmtId="164" fontId="7" fillId="2" borderId="6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6" xfId="0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2" fontId="0" fillId="0" borderId="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/>
    </xf>
    <xf numFmtId="0" fontId="2" fillId="4" borderId="15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4"/>
  <sheetViews>
    <sheetView topLeftCell="A22" zoomScaleNormal="100" workbookViewId="0">
      <selection activeCell="D72" sqref="D72"/>
    </sheetView>
  </sheetViews>
  <sheetFormatPr defaultRowHeight="15" x14ac:dyDescent="0.25"/>
  <cols>
    <col min="1" max="1" width="7.42578125" customWidth="1"/>
    <col min="2" max="2" width="12.28515625" customWidth="1"/>
    <col min="3" max="3" width="11.42578125" bestFit="1" customWidth="1"/>
    <col min="4" max="4" width="14.140625" customWidth="1"/>
    <col min="5" max="5" width="13.28515625" customWidth="1"/>
    <col min="6" max="6" width="16.42578125" customWidth="1"/>
    <col min="7" max="7" width="10.42578125" customWidth="1"/>
    <col min="8" max="8" width="17.140625" customWidth="1"/>
    <col min="9" max="9" width="12.5703125" customWidth="1"/>
    <col min="10" max="10" width="18.140625" customWidth="1"/>
    <col min="11" max="11" width="14.28515625" customWidth="1"/>
    <col min="12" max="12" width="15" customWidth="1"/>
    <col min="13" max="13" width="10.42578125" bestFit="1" customWidth="1"/>
  </cols>
  <sheetData>
    <row r="1" spans="2:11" x14ac:dyDescent="0.25">
      <c r="B1" s="1"/>
    </row>
    <row r="2" spans="2:11" x14ac:dyDescent="0.25">
      <c r="B2" s="54" t="s">
        <v>0</v>
      </c>
      <c r="C2" s="54"/>
      <c r="D2" s="54"/>
    </row>
    <row r="4" spans="2:11" ht="15.75" thickBot="1" x14ac:dyDescent="0.3"/>
    <row r="5" spans="2:11" ht="16.5" thickBot="1" x14ac:dyDescent="0.3">
      <c r="B5" s="55" t="s">
        <v>1</v>
      </c>
      <c r="C5" s="56"/>
      <c r="D5" s="56"/>
      <c r="E5" s="56"/>
      <c r="F5" s="56"/>
      <c r="G5" s="56"/>
      <c r="H5" s="56"/>
      <c r="I5" s="56"/>
      <c r="J5" s="56"/>
      <c r="K5" s="57"/>
    </row>
    <row r="6" spans="2:11" ht="24.75" thickBot="1" x14ac:dyDescent="0.3">
      <c r="B6" s="2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2:11" ht="36.75" thickBot="1" x14ac:dyDescent="0.3">
      <c r="B7" s="4" t="s">
        <v>11</v>
      </c>
      <c r="C7" s="5">
        <v>648</v>
      </c>
      <c r="D7" s="5">
        <v>85</v>
      </c>
      <c r="E7" s="5">
        <v>84</v>
      </c>
      <c r="F7" s="5">
        <v>91</v>
      </c>
      <c r="G7" s="5">
        <v>65</v>
      </c>
      <c r="H7" s="5">
        <v>90</v>
      </c>
      <c r="I7" s="5">
        <v>88</v>
      </c>
      <c r="J7" s="5">
        <v>79</v>
      </c>
      <c r="K7" s="5">
        <v>75</v>
      </c>
    </row>
    <row r="8" spans="2:11" ht="36.75" thickBot="1" x14ac:dyDescent="0.3">
      <c r="B8" s="4" t="s">
        <v>12</v>
      </c>
      <c r="C8" s="5">
        <v>1623432.8570000001</v>
      </c>
      <c r="D8" s="5">
        <v>195677.78200000001</v>
      </c>
      <c r="E8" s="5">
        <v>270969.8</v>
      </c>
      <c r="F8" s="5">
        <v>298928.77600000001</v>
      </c>
      <c r="G8" s="5">
        <v>172482.73</v>
      </c>
      <c r="H8" s="5">
        <v>171110.14799999999</v>
      </c>
      <c r="I8" s="5">
        <v>150752.989</v>
      </c>
      <c r="J8" s="5">
        <v>173498.86300000001</v>
      </c>
      <c r="K8" s="5">
        <v>193011.769</v>
      </c>
    </row>
    <row r="9" spans="2:11" ht="16.5" thickBot="1" x14ac:dyDescent="0.3">
      <c r="B9" s="55" t="s">
        <v>13</v>
      </c>
      <c r="C9" s="56"/>
      <c r="D9" s="56"/>
      <c r="E9" s="56"/>
      <c r="F9" s="56"/>
      <c r="G9" s="56"/>
      <c r="H9" s="56"/>
      <c r="I9" s="56"/>
      <c r="J9" s="56"/>
      <c r="K9" s="57"/>
    </row>
    <row r="10" spans="2:11" ht="24.75" thickBot="1" x14ac:dyDescent="0.3">
      <c r="B10" s="2"/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</row>
    <row r="11" spans="2:11" ht="36.75" thickBot="1" x14ac:dyDescent="0.3">
      <c r="B11" s="4" t="s">
        <v>11</v>
      </c>
      <c r="C11" s="5">
        <v>732</v>
      </c>
      <c r="D11" s="5">
        <v>89</v>
      </c>
      <c r="E11" s="5">
        <v>110</v>
      </c>
      <c r="F11" s="5">
        <v>155</v>
      </c>
      <c r="G11" s="5">
        <v>66</v>
      </c>
      <c r="H11" s="5">
        <v>69</v>
      </c>
      <c r="I11" s="5">
        <v>79</v>
      </c>
      <c r="J11" s="5">
        <v>93</v>
      </c>
      <c r="K11" s="5">
        <v>71</v>
      </c>
    </row>
    <row r="12" spans="2:11" ht="36.75" thickBot="1" x14ac:dyDescent="0.3">
      <c r="B12" s="4" t="s">
        <v>12</v>
      </c>
      <c r="C12" s="5">
        <v>1372166</v>
      </c>
      <c r="D12" s="5">
        <v>160246</v>
      </c>
      <c r="E12" s="5">
        <v>199176</v>
      </c>
      <c r="F12" s="5">
        <v>332627</v>
      </c>
      <c r="G12" s="5">
        <v>132196</v>
      </c>
      <c r="H12" s="5">
        <v>124068</v>
      </c>
      <c r="I12" s="5">
        <v>145075</v>
      </c>
      <c r="J12" s="5">
        <v>116623</v>
      </c>
      <c r="K12" s="5">
        <v>162155</v>
      </c>
    </row>
    <row r="13" spans="2:11" ht="16.5" thickBot="1" x14ac:dyDescent="0.3">
      <c r="B13" s="55" t="s">
        <v>14</v>
      </c>
      <c r="C13" s="56"/>
      <c r="D13" s="56"/>
      <c r="E13" s="56"/>
      <c r="F13" s="56"/>
      <c r="G13" s="56"/>
      <c r="H13" s="56"/>
      <c r="I13" s="56"/>
      <c r="J13" s="56"/>
      <c r="K13" s="57"/>
    </row>
    <row r="14" spans="2:11" ht="24.75" thickBot="1" x14ac:dyDescent="0.3">
      <c r="B14" s="2"/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</row>
    <row r="15" spans="2:11" ht="36.75" thickBot="1" x14ac:dyDescent="0.3">
      <c r="B15" s="4" t="s">
        <v>11</v>
      </c>
      <c r="C15" s="5">
        <v>637</v>
      </c>
      <c r="D15" s="5">
        <v>73</v>
      </c>
      <c r="E15" s="5">
        <v>103</v>
      </c>
      <c r="F15" s="5">
        <v>94</v>
      </c>
      <c r="G15" s="5">
        <v>48</v>
      </c>
      <c r="H15" s="5">
        <v>76</v>
      </c>
      <c r="I15" s="5">
        <v>79</v>
      </c>
      <c r="J15" s="5">
        <v>98</v>
      </c>
      <c r="K15" s="5">
        <v>57</v>
      </c>
    </row>
    <row r="16" spans="2:11" ht="36.75" thickBot="1" x14ac:dyDescent="0.3">
      <c r="B16" s="4" t="s">
        <v>15</v>
      </c>
      <c r="C16" s="5">
        <v>1043414.339</v>
      </c>
      <c r="D16" s="5">
        <v>134353.97899999999</v>
      </c>
      <c r="E16" s="5">
        <v>205530.23</v>
      </c>
      <c r="F16" s="5">
        <v>201019.33</v>
      </c>
      <c r="G16" s="5">
        <v>90686.547999999995</v>
      </c>
      <c r="H16" s="5">
        <v>91468.120999999999</v>
      </c>
      <c r="I16" s="5">
        <v>109132.035</v>
      </c>
      <c r="J16" s="5">
        <v>126707.065</v>
      </c>
      <c r="K16" s="5">
        <v>87514.817999999999</v>
      </c>
    </row>
    <row r="17" spans="2:13" ht="16.5" thickBot="1" x14ac:dyDescent="0.3">
      <c r="B17" s="55" t="s">
        <v>33</v>
      </c>
      <c r="C17" s="56"/>
      <c r="D17" s="56"/>
      <c r="E17" s="56"/>
      <c r="F17" s="56"/>
      <c r="G17" s="56"/>
      <c r="H17" s="56"/>
      <c r="I17" s="56"/>
      <c r="J17" s="56"/>
      <c r="K17" s="57"/>
    </row>
    <row r="18" spans="2:13" ht="24.75" thickBot="1" x14ac:dyDescent="0.3">
      <c r="B18" s="2"/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</row>
    <row r="19" spans="2:13" ht="36.75" thickBot="1" x14ac:dyDescent="0.3">
      <c r="B19" s="4" t="s">
        <v>11</v>
      </c>
      <c r="C19" s="5">
        <f>'2013 год'!C7+'2013 год'!C11+'2013 год'!C15+'2013 год'!C20+'2013 год'!C24+'2013 год'!C28+'2013 год'!C33+'2013 год'!C37+'2013 год'!C41+'2013 год'!C46+'2013 год'!C50+'2013 год'!C54</f>
        <v>630</v>
      </c>
      <c r="D19" s="5">
        <f>'2013 год'!D7+'2013 год'!D11+'2013 год'!D15+'2013 год'!D20+'2013 год'!D24+'2013 год'!D28+'2013 год'!D33+'2013 год'!D37+'2013 год'!D41+'2013 год'!D46+'2013 год'!D50+'2013 год'!D54</f>
        <v>68</v>
      </c>
      <c r="E19" s="5">
        <f>'2013 год'!E7+'2013 год'!E11+'2013 год'!E15+'2013 год'!E20+'2013 год'!E24+'2013 год'!E28+'2013 год'!E33+'2013 год'!E37+'2013 год'!E41+'2013 год'!E46+'2013 год'!E50+'2013 год'!E54</f>
        <v>95</v>
      </c>
      <c r="F19" s="5">
        <f>'2013 год'!F7+'2013 год'!F11+'2013 год'!F15+'2013 год'!F20+'2013 год'!F24+'2013 год'!F28+'2013 год'!F33+'2013 год'!F37+'2013 год'!F41+'2013 год'!F46+'2013 год'!F50+'2013 год'!F54</f>
        <v>104</v>
      </c>
      <c r="G19" s="5">
        <f>'2013 год'!G7+'2013 год'!G11+'2013 год'!G15+'2013 год'!G20+'2013 год'!G24+'2013 год'!G28+'2013 год'!G33+'2013 год'!G37+'2013 год'!G41+'2013 год'!G46+'2013 год'!G50+'2013 год'!G54</f>
        <v>71</v>
      </c>
      <c r="H19" s="5">
        <f>'2013 год'!H7+'2013 год'!H11+'2013 год'!H15+'2013 год'!H20+'2013 год'!H24+'2013 год'!H28+'2013 год'!H33+'2013 год'!H37+'2013 год'!H41+'2013 год'!H46+'2013 год'!H50+'2013 год'!H54</f>
        <v>69</v>
      </c>
      <c r="I19" s="5">
        <f>'2013 год'!I7+'2013 год'!I11+'2013 год'!I15+'2013 год'!I20+'2013 год'!I24+'2013 год'!I28+'2013 год'!I33+'2013 год'!I37+'2013 год'!I41+'2013 год'!I46+'2013 год'!I50+'2013 год'!I54</f>
        <v>85</v>
      </c>
      <c r="J19" s="5">
        <f>'2013 год'!J7+'2013 год'!J11+'2013 год'!J15+'2013 год'!J20+'2013 год'!J24+'2013 год'!J28+'2013 год'!J33+'2013 год'!J37+'2013 год'!J41+'2013 год'!J46+'2013 год'!J50+'2013 год'!J54</f>
        <v>78</v>
      </c>
      <c r="K19" s="5">
        <f>'2013 год'!K7+'2013 год'!K11+'2013 год'!K15+'2013 год'!K20+'2013 год'!K24+'2013 год'!K28+'2013 год'!K33+'2013 год'!K37+'2013 год'!K41+'2013 год'!K46+'2013 год'!K50+'2013 год'!K54</f>
        <v>60</v>
      </c>
      <c r="M19" s="32"/>
    </row>
    <row r="20" spans="2:13" ht="36.75" thickBot="1" x14ac:dyDescent="0.3">
      <c r="B20" s="4" t="s">
        <v>15</v>
      </c>
      <c r="C20" s="8">
        <f>'2013 год'!C8+'2013 год'!C12+'2013 год'!C16+'2013 год'!C21+'2013 год'!C25+'2013 год'!C29+'2013 год'!C34+'2013 год'!C38+'2013 год'!C42+'2013 год'!C47+'2013 год'!C51+'2013 год'!C55</f>
        <v>851261.83479999995</v>
      </c>
      <c r="D20" s="30">
        <f>'2013 год'!D8+'2013 год'!D12+'2013 год'!D16+'2013 год'!D21+'2013 год'!D25+'2013 год'!D29+'2013 год'!D34+'2013 год'!D38+'2013 год'!D42+'2013 год'!D47+'2013 год'!D51+'2013 год'!D55</f>
        <v>122097.10279999999</v>
      </c>
      <c r="E20" s="6">
        <f>'2013 год'!E8+'2013 год'!E12+'2013 год'!E16+'2013 год'!E21+'2013 год'!E25+'2013 год'!E29+'2013 год'!E34+'2013 год'!E38+'2013 год'!E42+'2013 год'!E47+'2013 год'!E51+'2013 год'!E55</f>
        <v>160235.74900000001</v>
      </c>
      <c r="F20" s="8">
        <f>'2013 год'!F8+'2013 год'!F12+'2013 год'!F16+'2013 год'!F21+'2013 год'!F25+'2013 год'!F29+'2013 год'!F34+'2013 год'!F38+'2013 год'!F42+'2013 год'!F47+'2013 год'!F51+'2013 год'!F55</f>
        <v>129320.61399999999</v>
      </c>
      <c r="G20" s="8">
        <f>'2013 год'!G8+'2013 год'!G12+'2013 год'!G16+'2013 год'!G21+'2013 год'!G25+'2013 год'!G29+'2013 год'!G34+'2013 год'!G38+'2013 год'!G42+'2013 год'!G47+'2013 год'!G51+'2013 год'!G55</f>
        <v>107037.52499999999</v>
      </c>
      <c r="H20" s="6">
        <f>'2013 год'!H8+'2013 год'!H12+'2013 год'!H16+'2013 год'!H21+'2013 год'!H25+'2013 год'!H29+'2013 год'!H34+'2013 год'!H38+'2013 год'!H42+'2013 год'!H47+'2013 год'!H51+'2013 год'!H55</f>
        <v>60066.15340000001</v>
      </c>
      <c r="I20" s="8">
        <f>'2013 год'!I8+'2013 год'!I12+'2013 год'!I16+'2013 год'!I21+'2013 год'!I25+'2013 год'!I29+'2013 год'!I34+'2013 год'!I38+'2013 год'!I42+'2013 год'!I47+'2013 год'!I51+'2013 год'!I55</f>
        <v>157377.758</v>
      </c>
      <c r="J20" s="6">
        <f>'2013 год'!J8+'2013 год'!J12+'2013 год'!J16+'2013 год'!J21+'2013 год'!J25+'2013 год'!J29+'2013 год'!J34+'2013 год'!J38+'2013 год'!J42+'2013 год'!J47+'2013 год'!J51+'2013 год'!J55</f>
        <v>69592.986600000004</v>
      </c>
      <c r="K20" s="6">
        <f>'2013 год'!K8+'2013 год'!K12+'2013 год'!K16+'2013 год'!K21+'2013 год'!K25+'2013 год'!K29+'2013 год'!K34+'2013 год'!K38+'2013 год'!K42+'2013 год'!K47+'2013 год'!K51+'2013 год'!K55</f>
        <v>45533.945999999996</v>
      </c>
    </row>
    <row r="21" spans="2:13" ht="16.5" thickBot="1" x14ac:dyDescent="0.3">
      <c r="B21" s="55" t="s">
        <v>42</v>
      </c>
      <c r="C21" s="56"/>
      <c r="D21" s="56"/>
      <c r="E21" s="56"/>
      <c r="F21" s="56"/>
      <c r="G21" s="56"/>
      <c r="H21" s="56"/>
      <c r="I21" s="56"/>
      <c r="J21" s="56"/>
      <c r="K21" s="57"/>
    </row>
    <row r="22" spans="2:13" ht="24.75" thickBot="1" x14ac:dyDescent="0.3">
      <c r="B22" s="2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</row>
    <row r="23" spans="2:13" ht="36.75" thickBot="1" x14ac:dyDescent="0.3">
      <c r="B23" s="4" t="s">
        <v>11</v>
      </c>
      <c r="C23" s="5">
        <f>'2014 год'!C7+'2014 год'!C11+'2014 год'!C15+'2014 год'!C20+'2014 год'!C24+'2014 год'!C28+'2014 год'!C33+'2014 год'!C37+'2014 год'!C41+'2014 год'!C46+'2014 год'!C50+'2014 год'!C54</f>
        <v>766</v>
      </c>
      <c r="D23" s="5">
        <f>'2014 год'!D7+'2014 год'!D11+'2014 год'!D15+'2014 год'!D20+'2014 год'!D24+'2014 год'!D28+'2014 год'!D33+'2014 год'!D37+'2014 год'!D41+'2014 год'!D46+'2014 год'!D50+'2014 год'!D54</f>
        <v>81</v>
      </c>
      <c r="E23" s="5">
        <f>'2014 год'!E7+'2014 год'!E11+'2014 год'!E15+'2014 год'!E20+'2014 год'!E24+'2014 год'!E28+'2014 год'!E33+'2014 год'!E37+'2014 год'!E41+'2014 год'!E46+'2014 год'!E50+'2014 год'!E54</f>
        <v>134</v>
      </c>
      <c r="F23" s="5">
        <f>'2014 год'!F7+'2014 год'!F11+'2014 год'!F15+'2014 год'!F20+'2014 год'!F24+'2014 год'!F28+'2014 год'!F33+'2014 год'!F37+'2014 год'!F41+'2014 год'!F46+'2014 год'!F50+'2014 год'!F54</f>
        <v>125</v>
      </c>
      <c r="G23" s="5">
        <f>'2014 год'!G7+'2014 год'!G11+'2014 год'!G15+'2014 год'!G20+'2014 год'!G24+'2014 год'!G28+'2014 год'!G33+'2014 год'!G37+'2014 год'!G41+'2014 год'!G46+'2014 год'!G50+'2014 год'!G54</f>
        <v>77</v>
      </c>
      <c r="H23" s="5">
        <f>'2014 год'!H7+'2014 год'!H11+'2014 год'!H15+'2014 год'!H20+'2014 год'!H24+'2014 год'!H28+'2014 год'!H33+'2014 год'!H37+'2014 год'!H41+'2014 год'!H46+'2014 год'!H50+'2014 год'!H54</f>
        <v>111</v>
      </c>
      <c r="I23" s="5">
        <f>'2014 год'!I7+'2014 год'!I11+'2014 год'!I15+'2014 год'!I20+'2014 год'!I24+'2014 год'!I28+'2014 год'!I33+'2014 год'!I37+'2014 год'!I41+'2014 год'!I46+'2014 год'!I50+'2014 год'!I54</f>
        <v>82</v>
      </c>
      <c r="J23" s="5">
        <f>'2014 год'!J7+'2014 год'!J11+'2014 год'!J15+'2014 год'!J20+'2014 год'!J24+'2014 год'!J28+'2014 год'!J33+'2014 год'!J37+'2014 год'!J41+'2014 год'!J46+'2014 год'!J50+'2014 год'!J54</f>
        <v>100</v>
      </c>
      <c r="K23" s="5">
        <f>'2014 год'!K7+'2014 год'!K11+'2014 год'!K15+'2014 год'!K20+'2014 год'!K24+'2014 год'!K28+'2014 год'!K33+'2014 год'!K37+'2014 год'!K41+'2014 год'!K46+'2014 год'!K50+'2014 год'!K54</f>
        <v>56</v>
      </c>
    </row>
    <row r="24" spans="2:13" ht="36.75" thickBot="1" x14ac:dyDescent="0.3">
      <c r="B24" s="4" t="s">
        <v>15</v>
      </c>
      <c r="C24" s="8">
        <f>D24+E24+F24+G24+H24+I24+J24+K24</f>
        <v>1164803.0367999999</v>
      </c>
      <c r="D24" s="30">
        <f>'2014 год'!D56+'2014 год'!D43+'2014 год'!D30+'2014 год'!D17</f>
        <v>167905.226</v>
      </c>
      <c r="E24" s="6">
        <f>'2014 год'!E17+'2014 год'!E30+'2014 год'!E43+'2014 год'!E56</f>
        <v>194202.6434</v>
      </c>
      <c r="F24" s="8">
        <f>'2014 год'!F56+'2014 год'!F43+'2014 год'!F30+'2014 год'!F17</f>
        <v>188425.85500000001</v>
      </c>
      <c r="G24" s="8">
        <f>'2014 год'!G17+'2014 год'!G30+'2014 год'!G43+'2014 год'!G56</f>
        <v>120178.43200000002</v>
      </c>
      <c r="H24" s="6">
        <f>'2014 год'!H56+'2014 год'!H43+'2014 год'!H30+'2014 год'!H17</f>
        <v>133272.10999999999</v>
      </c>
      <c r="I24" s="8">
        <f>'2014 год'!I17+'2014 год'!I30+'2014 год'!I43+'2014 год'!I56</f>
        <v>229412.09100000001</v>
      </c>
      <c r="J24" s="6">
        <f>'2014 год'!J56+'2014 год'!J43+'2014 год'!J30+'2014 год'!J17</f>
        <v>96574.513399999996</v>
      </c>
      <c r="K24" s="6">
        <f>'2014 год'!K17+'2014 год'!K30+'2014 год'!K43+'2014 год'!K56</f>
        <v>34832.165999999997</v>
      </c>
      <c r="L24" s="31"/>
    </row>
    <row r="25" spans="2:13" ht="18.75" thickBot="1" x14ac:dyDescent="0.3">
      <c r="B25" s="58" t="s">
        <v>41</v>
      </c>
      <c r="C25" s="59"/>
      <c r="D25" s="59"/>
      <c r="E25" s="59"/>
      <c r="F25" s="59"/>
      <c r="G25" s="59"/>
      <c r="H25" s="59"/>
      <c r="I25" s="59"/>
      <c r="J25" s="59"/>
      <c r="K25" s="60"/>
    </row>
    <row r="26" spans="2:13" ht="16.5" thickBot="1" x14ac:dyDescent="0.3">
      <c r="B26" s="51" t="s">
        <v>17</v>
      </c>
      <c r="C26" s="52"/>
      <c r="D26" s="52"/>
      <c r="E26" s="52"/>
      <c r="F26" s="52"/>
      <c r="G26" s="52"/>
      <c r="H26" s="52"/>
      <c r="I26" s="52"/>
      <c r="J26" s="52"/>
      <c r="K26" s="53"/>
    </row>
    <row r="27" spans="2:13" ht="24.75" thickBot="1" x14ac:dyDescent="0.3">
      <c r="B27" s="2"/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</row>
    <row r="28" spans="2:13" ht="36.75" thickBot="1" x14ac:dyDescent="0.3">
      <c r="B28" s="4" t="s">
        <v>11</v>
      </c>
      <c r="C28" s="11">
        <f>D28+E28+F28+G28+H28+I28+J28+K28</f>
        <v>39</v>
      </c>
      <c r="D28" s="5">
        <v>2</v>
      </c>
      <c r="E28" s="5">
        <v>10</v>
      </c>
      <c r="F28" s="11">
        <v>9</v>
      </c>
      <c r="G28" s="5">
        <v>3</v>
      </c>
      <c r="H28" s="5">
        <v>2</v>
      </c>
      <c r="I28" s="5">
        <v>7</v>
      </c>
      <c r="J28" s="5">
        <v>2</v>
      </c>
      <c r="K28" s="5">
        <v>4</v>
      </c>
    </row>
    <row r="29" spans="2:13" ht="36.75" thickBot="1" x14ac:dyDescent="0.3">
      <c r="B29" s="4" t="s">
        <v>15</v>
      </c>
      <c r="C29" s="40">
        <f>D29+E29+F29+G29+H29+I29+J29+K29</f>
        <v>75092.37999999999</v>
      </c>
      <c r="D29" s="5">
        <v>9208.098</v>
      </c>
      <c r="E29" s="33">
        <v>6854.433</v>
      </c>
      <c r="F29" s="35">
        <v>14382.700999999999</v>
      </c>
      <c r="G29" s="5">
        <v>5767.82</v>
      </c>
      <c r="H29" s="5">
        <v>0</v>
      </c>
      <c r="I29" s="5">
        <v>30991.565999999999</v>
      </c>
      <c r="J29" s="5">
        <v>4034.7060000000001</v>
      </c>
      <c r="K29" s="5">
        <v>3853.056</v>
      </c>
    </row>
    <row r="30" spans="2:13" ht="16.5" thickBot="1" x14ac:dyDescent="0.3">
      <c r="B30" s="51" t="s">
        <v>18</v>
      </c>
      <c r="C30" s="52"/>
      <c r="D30" s="52"/>
      <c r="E30" s="52"/>
      <c r="F30" s="52"/>
      <c r="G30" s="52"/>
      <c r="H30" s="52"/>
      <c r="I30" s="52"/>
      <c r="J30" s="52"/>
      <c r="K30" s="53"/>
    </row>
    <row r="31" spans="2:13" ht="24.75" thickBot="1" x14ac:dyDescent="0.3">
      <c r="B31" s="2"/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</row>
    <row r="32" spans="2:13" ht="36.75" thickBot="1" x14ac:dyDescent="0.3">
      <c r="B32" s="4" t="s">
        <v>11</v>
      </c>
      <c r="C32" s="11">
        <f>D32+E32+F32+G32+H32+I32+J32+K32</f>
        <v>33</v>
      </c>
      <c r="D32" s="5">
        <v>5</v>
      </c>
      <c r="E32" s="5">
        <v>10</v>
      </c>
      <c r="F32" s="11">
        <v>6</v>
      </c>
      <c r="G32" s="5">
        <v>3</v>
      </c>
      <c r="H32" s="5">
        <v>3</v>
      </c>
      <c r="I32" s="5">
        <v>4</v>
      </c>
      <c r="J32" s="5">
        <v>1</v>
      </c>
      <c r="K32" s="5">
        <v>1</v>
      </c>
    </row>
    <row r="33" spans="2:11" ht="36.75" thickBot="1" x14ac:dyDescent="0.3">
      <c r="B33" s="4" t="s">
        <v>15</v>
      </c>
      <c r="C33" s="40">
        <f>D33+E33+F33+G33+H33+I33+J33+K33</f>
        <v>68423.921799999996</v>
      </c>
      <c r="D33" s="5">
        <v>16004.403</v>
      </c>
      <c r="E33" s="33">
        <v>15725.7</v>
      </c>
      <c r="F33" s="35">
        <v>11762.684999999999</v>
      </c>
      <c r="G33" s="5">
        <v>697.88199999999995</v>
      </c>
      <c r="H33" s="5">
        <v>9361.3068000000003</v>
      </c>
      <c r="I33" s="5">
        <v>13520.468999999999</v>
      </c>
      <c r="J33" s="5">
        <v>1351.4760000000001</v>
      </c>
      <c r="K33" s="5">
        <v>0</v>
      </c>
    </row>
    <row r="34" spans="2:11" ht="16.5" thickBot="1" x14ac:dyDescent="0.3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1" ht="24.75" thickBot="1" x14ac:dyDescent="0.3">
      <c r="B35" s="2"/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2:11" ht="36.75" thickBot="1" x14ac:dyDescent="0.3">
      <c r="B36" s="4" t="s">
        <v>11</v>
      </c>
      <c r="C36" s="11">
        <f>D36+E36+F36+G36+H36+I36+J36+K36</f>
        <v>40</v>
      </c>
      <c r="D36" s="5">
        <v>4</v>
      </c>
      <c r="E36" s="5">
        <v>11</v>
      </c>
      <c r="F36" s="11">
        <v>6</v>
      </c>
      <c r="G36" s="5">
        <v>2</v>
      </c>
      <c r="H36" s="5">
        <v>2</v>
      </c>
      <c r="I36" s="5">
        <v>4</v>
      </c>
      <c r="J36" s="5">
        <v>7</v>
      </c>
      <c r="K36" s="5">
        <v>4</v>
      </c>
    </row>
    <row r="37" spans="2:11" ht="36.75" thickBot="1" x14ac:dyDescent="0.3">
      <c r="B37" s="4" t="s">
        <v>15</v>
      </c>
      <c r="C37" s="40">
        <f>D37+E37+F37+G37+H37+I37+J37+K37</f>
        <v>33647.669599999994</v>
      </c>
      <c r="D37" s="5">
        <v>10991.382</v>
      </c>
      <c r="E37" s="33">
        <v>7937.5860000000002</v>
      </c>
      <c r="F37" s="35">
        <v>6956.33</v>
      </c>
      <c r="G37" s="5">
        <v>734.38499999999999</v>
      </c>
      <c r="H37" s="5">
        <v>726.6</v>
      </c>
      <c r="I37" s="5">
        <v>2424.768</v>
      </c>
      <c r="J37" s="5">
        <v>3461.4186</v>
      </c>
      <c r="K37" s="5">
        <v>415.2</v>
      </c>
    </row>
    <row r="38" spans="2:11" ht="15.75" thickBot="1" x14ac:dyDescent="0.3">
      <c r="B38" s="13" t="s">
        <v>29</v>
      </c>
      <c r="C38" s="38">
        <f t="shared" ref="C38:K38" si="0">C37+C33+C29</f>
        <v>177163.97139999998</v>
      </c>
      <c r="D38" s="36">
        <f t="shared" si="0"/>
        <v>36203.883000000002</v>
      </c>
      <c r="E38" s="36">
        <f t="shared" si="0"/>
        <v>30517.719000000001</v>
      </c>
      <c r="F38" s="36">
        <f t="shared" si="0"/>
        <v>33101.716</v>
      </c>
      <c r="G38" s="36">
        <f t="shared" si="0"/>
        <v>7200.0869999999995</v>
      </c>
      <c r="H38" s="36">
        <f t="shared" si="0"/>
        <v>10087.906800000001</v>
      </c>
      <c r="I38" s="36">
        <f t="shared" si="0"/>
        <v>46936.803</v>
      </c>
      <c r="J38" s="36">
        <f t="shared" si="0"/>
        <v>8847.6005999999998</v>
      </c>
      <c r="K38" s="37">
        <f t="shared" si="0"/>
        <v>4268.2560000000003</v>
      </c>
    </row>
    <row r="39" spans="2:11" ht="16.5" thickBot="1" x14ac:dyDescent="0.3">
      <c r="B39" s="51" t="s">
        <v>20</v>
      </c>
      <c r="C39" s="52"/>
      <c r="D39" s="52"/>
      <c r="E39" s="52"/>
      <c r="F39" s="52"/>
      <c r="G39" s="52"/>
      <c r="H39" s="52"/>
      <c r="I39" s="52"/>
      <c r="J39" s="52"/>
      <c r="K39" s="53"/>
    </row>
    <row r="40" spans="2:11" ht="24.75" thickBot="1" x14ac:dyDescent="0.3">
      <c r="B40" s="2"/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</row>
    <row r="41" spans="2:11" ht="36.75" thickBot="1" x14ac:dyDescent="0.3">
      <c r="B41" s="4" t="s">
        <v>11</v>
      </c>
      <c r="C41" s="11">
        <f>D41+E41+F41+G41+H41+I41+J41+K41</f>
        <v>37</v>
      </c>
      <c r="D41" s="5">
        <v>4</v>
      </c>
      <c r="E41" s="5">
        <v>7</v>
      </c>
      <c r="F41" s="11">
        <v>2</v>
      </c>
      <c r="G41" s="5">
        <v>3</v>
      </c>
      <c r="H41" s="5">
        <v>7</v>
      </c>
      <c r="I41" s="5">
        <v>3</v>
      </c>
      <c r="J41" s="5">
        <v>9</v>
      </c>
      <c r="K41" s="5">
        <v>2</v>
      </c>
    </row>
    <row r="42" spans="2:11" ht="36.75" thickBot="1" x14ac:dyDescent="0.3">
      <c r="B42" s="4" t="s">
        <v>15</v>
      </c>
      <c r="C42" s="45">
        <f>D42+E42+F42+G42+H42+I42+J42+K42</f>
        <v>64212.716999999997</v>
      </c>
      <c r="D42" s="30">
        <v>15703.9</v>
      </c>
      <c r="E42" s="33">
        <v>11714.87</v>
      </c>
      <c r="F42" s="35">
        <v>5142.4250000000002</v>
      </c>
      <c r="G42" s="5">
        <v>4335.38</v>
      </c>
      <c r="H42" s="5">
        <v>10601.09</v>
      </c>
      <c r="I42" s="5">
        <v>6183.7120000000004</v>
      </c>
      <c r="J42" s="5">
        <v>9055.3040000000001</v>
      </c>
      <c r="K42" s="5">
        <v>1476.0360000000001</v>
      </c>
    </row>
    <row r="43" spans="2:11" ht="16.5" thickBot="1" x14ac:dyDescent="0.3">
      <c r="B43" s="51" t="s">
        <v>21</v>
      </c>
      <c r="C43" s="52"/>
      <c r="D43" s="52"/>
      <c r="E43" s="52"/>
      <c r="F43" s="52"/>
      <c r="G43" s="52"/>
      <c r="H43" s="52"/>
      <c r="I43" s="52"/>
      <c r="J43" s="52"/>
      <c r="K43" s="53"/>
    </row>
    <row r="44" spans="2:11" ht="24.75" thickBot="1" x14ac:dyDescent="0.3">
      <c r="B44" s="2"/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9</v>
      </c>
      <c r="K44" s="3" t="s">
        <v>10</v>
      </c>
    </row>
    <row r="45" spans="2:11" ht="36.75" thickBot="1" x14ac:dyDescent="0.3">
      <c r="B45" s="4" t="s">
        <v>11</v>
      </c>
      <c r="C45" s="11">
        <f>D45+E45+F45+G45+H45+I45+J45+K45</f>
        <v>62</v>
      </c>
      <c r="D45" s="5">
        <v>1</v>
      </c>
      <c r="E45" s="5">
        <v>13</v>
      </c>
      <c r="F45" s="11">
        <v>14</v>
      </c>
      <c r="G45" s="5">
        <v>3</v>
      </c>
      <c r="H45" s="5">
        <v>5</v>
      </c>
      <c r="I45" s="5">
        <v>3</v>
      </c>
      <c r="J45" s="5">
        <v>8</v>
      </c>
      <c r="K45" s="5">
        <v>15</v>
      </c>
    </row>
    <row r="46" spans="2:11" ht="36.75" thickBot="1" x14ac:dyDescent="0.3">
      <c r="B46" s="4" t="s">
        <v>15</v>
      </c>
      <c r="C46" s="45">
        <f>D46+E46+F46+G46+H46+I46+J46+K46</f>
        <v>83313.513999999996</v>
      </c>
      <c r="D46" s="30">
        <v>3114</v>
      </c>
      <c r="E46" s="47">
        <v>13684.99</v>
      </c>
      <c r="F46" s="46">
        <v>11661.237999999999</v>
      </c>
      <c r="G46" s="5">
        <v>5116.4750000000004</v>
      </c>
      <c r="H46" s="8">
        <v>19723.560000000001</v>
      </c>
      <c r="I46" s="5">
        <v>12345.28</v>
      </c>
      <c r="J46" s="6">
        <v>3216.9349999999999</v>
      </c>
      <c r="K46" s="8">
        <v>14451.036</v>
      </c>
    </row>
    <row r="47" spans="2:11" ht="16.5" thickBot="1" x14ac:dyDescent="0.3">
      <c r="B47" s="51" t="s">
        <v>22</v>
      </c>
      <c r="C47" s="52"/>
      <c r="D47" s="52"/>
      <c r="E47" s="52"/>
      <c r="F47" s="52"/>
      <c r="G47" s="52"/>
      <c r="H47" s="52"/>
      <c r="I47" s="52"/>
      <c r="J47" s="52"/>
      <c r="K47" s="53"/>
    </row>
    <row r="48" spans="2:11" ht="24.75" thickBot="1" x14ac:dyDescent="0.3">
      <c r="B48" s="2"/>
      <c r="C48" s="3" t="s">
        <v>2</v>
      </c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3" t="s">
        <v>9</v>
      </c>
      <c r="K48" s="3" t="s">
        <v>10</v>
      </c>
    </row>
    <row r="49" spans="2:12" ht="36.75" thickBot="1" x14ac:dyDescent="0.3">
      <c r="B49" s="4" t="s">
        <v>11</v>
      </c>
      <c r="C49" s="11">
        <f>D49+E49+F49+G49+H49+I49+J49+K49</f>
        <v>72</v>
      </c>
      <c r="D49" s="5">
        <v>8</v>
      </c>
      <c r="E49" s="5">
        <v>16</v>
      </c>
      <c r="F49" s="11">
        <v>8</v>
      </c>
      <c r="G49" s="5">
        <v>7</v>
      </c>
      <c r="H49" s="5">
        <v>7</v>
      </c>
      <c r="I49" s="5">
        <v>9</v>
      </c>
      <c r="J49" s="5">
        <v>12</v>
      </c>
      <c r="K49" s="5">
        <v>5</v>
      </c>
    </row>
    <row r="50" spans="2:12" ht="36.75" thickBot="1" x14ac:dyDescent="0.3">
      <c r="B50" s="4" t="s">
        <v>15</v>
      </c>
      <c r="C50" s="45">
        <f>D50+E50+F50+G50+H50+I50+J50+K50</f>
        <v>67110.021999999997</v>
      </c>
      <c r="D50" s="30">
        <v>11002.281000000001</v>
      </c>
      <c r="E50" s="47">
        <v>16176.399600000001</v>
      </c>
      <c r="F50" s="46">
        <v>8707.4359999999997</v>
      </c>
      <c r="G50" s="5">
        <v>7144.9</v>
      </c>
      <c r="H50" s="8">
        <v>3554.1120000000001</v>
      </c>
      <c r="I50" s="5">
        <v>11496.680399999999</v>
      </c>
      <c r="J50" s="6">
        <v>7194.067</v>
      </c>
      <c r="K50" s="8">
        <v>1834.146</v>
      </c>
    </row>
    <row r="51" spans="2:12" ht="15.75" thickBot="1" x14ac:dyDescent="0.3">
      <c r="B51" s="13" t="s">
        <v>30</v>
      </c>
      <c r="C51" s="38">
        <f t="shared" ref="C51:K51" si="1">C50+C46+C42</f>
        <v>214636.253</v>
      </c>
      <c r="D51" s="36">
        <f t="shared" si="1"/>
        <v>29820.181</v>
      </c>
      <c r="E51" s="36">
        <f t="shared" si="1"/>
        <v>41576.259600000005</v>
      </c>
      <c r="F51" s="36">
        <f t="shared" si="1"/>
        <v>25511.098999999998</v>
      </c>
      <c r="G51" s="36">
        <f t="shared" si="1"/>
        <v>16596.755000000001</v>
      </c>
      <c r="H51" s="36">
        <f t="shared" si="1"/>
        <v>33878.762000000002</v>
      </c>
      <c r="I51" s="36">
        <f t="shared" si="1"/>
        <v>30025.672399999999</v>
      </c>
      <c r="J51" s="36">
        <f t="shared" si="1"/>
        <v>19466.306</v>
      </c>
      <c r="K51" s="37">
        <f t="shared" si="1"/>
        <v>17761.218000000001</v>
      </c>
      <c r="L51" s="43"/>
    </row>
    <row r="52" spans="2:12" ht="16.5" thickBot="1" x14ac:dyDescent="0.3">
      <c r="B52" s="51" t="s">
        <v>23</v>
      </c>
      <c r="C52" s="52"/>
      <c r="D52" s="52"/>
      <c r="E52" s="52"/>
      <c r="F52" s="52"/>
      <c r="G52" s="52"/>
      <c r="H52" s="52"/>
      <c r="I52" s="52"/>
      <c r="J52" s="52"/>
      <c r="K52" s="53"/>
    </row>
    <row r="53" spans="2:12" ht="24.75" thickBot="1" x14ac:dyDescent="0.3">
      <c r="B53" s="2"/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  <c r="J53" s="3" t="s">
        <v>9</v>
      </c>
      <c r="K53" s="3" t="s">
        <v>10</v>
      </c>
    </row>
    <row r="54" spans="2:12" ht="36.75" thickBot="1" x14ac:dyDescent="0.3">
      <c r="B54" s="4" t="s">
        <v>11</v>
      </c>
      <c r="C54" s="11">
        <f>D54+E54+F54+G54+H54+I54+J54+K54</f>
        <v>40</v>
      </c>
      <c r="D54" s="5">
        <v>0</v>
      </c>
      <c r="E54" s="5">
        <v>13</v>
      </c>
      <c r="F54" s="11">
        <v>9</v>
      </c>
      <c r="G54" s="5">
        <v>4</v>
      </c>
      <c r="H54" s="5">
        <v>2</v>
      </c>
      <c r="I54" s="5">
        <v>7</v>
      </c>
      <c r="J54" s="5">
        <v>3</v>
      </c>
      <c r="K54" s="5">
        <v>2</v>
      </c>
    </row>
    <row r="55" spans="2:12" ht="36.75" thickBot="1" x14ac:dyDescent="0.3">
      <c r="B55" s="4" t="s">
        <v>15</v>
      </c>
      <c r="C55" s="45">
        <f>D55+E55+F55+G55+H55+I55+J55+K55</f>
        <v>52657.913</v>
      </c>
      <c r="D55" s="30">
        <v>0</v>
      </c>
      <c r="E55" s="47">
        <v>9612.9179999999997</v>
      </c>
      <c r="F55" s="46">
        <v>21561.855</v>
      </c>
      <c r="G55" s="5">
        <v>8473.5400000000009</v>
      </c>
      <c r="H55" s="8">
        <v>2032.75</v>
      </c>
      <c r="I55" s="5">
        <v>6451.17</v>
      </c>
      <c r="J55" s="6">
        <v>1411.68</v>
      </c>
      <c r="K55" s="8">
        <v>3114</v>
      </c>
    </row>
    <row r="56" spans="2:12" ht="16.5" thickBot="1" x14ac:dyDescent="0.3">
      <c r="B56" s="51" t="s">
        <v>24</v>
      </c>
      <c r="C56" s="52"/>
      <c r="D56" s="52"/>
      <c r="E56" s="52"/>
      <c r="F56" s="52"/>
      <c r="G56" s="52"/>
      <c r="H56" s="52"/>
      <c r="I56" s="52"/>
      <c r="J56" s="52"/>
      <c r="K56" s="53"/>
    </row>
    <row r="57" spans="2:12" ht="24.75" thickBot="1" x14ac:dyDescent="0.3">
      <c r="B57" s="2"/>
      <c r="C57" s="3" t="s">
        <v>2</v>
      </c>
      <c r="D57" s="3" t="s">
        <v>3</v>
      </c>
      <c r="E57" s="3" t="s">
        <v>4</v>
      </c>
      <c r="F57" s="3" t="s">
        <v>5</v>
      </c>
      <c r="G57" s="3" t="s">
        <v>6</v>
      </c>
      <c r="H57" s="3" t="s">
        <v>7</v>
      </c>
      <c r="I57" s="3" t="s">
        <v>8</v>
      </c>
      <c r="J57" s="3" t="s">
        <v>9</v>
      </c>
      <c r="K57" s="3" t="s">
        <v>10</v>
      </c>
    </row>
    <row r="58" spans="2:12" ht="36.75" thickBot="1" x14ac:dyDescent="0.3">
      <c r="B58" s="4" t="s">
        <v>11</v>
      </c>
      <c r="C58" s="11">
        <f>D58+E58+F58+G58+H58+I58+J58+K58</f>
        <v>48</v>
      </c>
      <c r="D58" s="5">
        <v>10</v>
      </c>
      <c r="E58" s="5">
        <v>6</v>
      </c>
      <c r="F58" s="11">
        <v>7</v>
      </c>
      <c r="G58" s="5">
        <v>5</v>
      </c>
      <c r="H58" s="5">
        <v>4</v>
      </c>
      <c r="I58" s="5">
        <v>9</v>
      </c>
      <c r="J58" s="5">
        <v>5</v>
      </c>
      <c r="K58" s="5">
        <v>2</v>
      </c>
    </row>
    <row r="59" spans="2:12" ht="36.75" thickBot="1" x14ac:dyDescent="0.3">
      <c r="B59" s="4" t="s">
        <v>15</v>
      </c>
      <c r="C59" s="45">
        <f>D59+E59+F59+G59+H59+I59+J59+K59</f>
        <v>59581.892</v>
      </c>
      <c r="D59" s="6">
        <v>16049.556</v>
      </c>
      <c r="E59" s="48">
        <v>3347.55</v>
      </c>
      <c r="F59" s="40">
        <v>4593.6689999999999</v>
      </c>
      <c r="G59" s="5">
        <v>14698.08</v>
      </c>
      <c r="H59" s="6">
        <v>3822.6080000000002</v>
      </c>
      <c r="I59" s="5">
        <v>12857.706</v>
      </c>
      <c r="J59" s="6">
        <v>480.07499999999999</v>
      </c>
      <c r="K59" s="6">
        <v>3732.6480000000001</v>
      </c>
    </row>
    <row r="60" spans="2:12" ht="16.5" thickBot="1" x14ac:dyDescent="0.3">
      <c r="B60" s="51" t="s">
        <v>25</v>
      </c>
      <c r="C60" s="52"/>
      <c r="D60" s="52"/>
      <c r="E60" s="52"/>
      <c r="F60" s="52"/>
      <c r="G60" s="52"/>
      <c r="H60" s="52"/>
      <c r="I60" s="52"/>
      <c r="J60" s="52"/>
      <c r="K60" s="53"/>
    </row>
    <row r="61" spans="2:12" ht="24.75" thickBot="1" x14ac:dyDescent="0.3">
      <c r="B61" s="2"/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3" t="s">
        <v>9</v>
      </c>
      <c r="K61" s="3" t="s">
        <v>10</v>
      </c>
    </row>
    <row r="62" spans="2:12" ht="36.75" thickBot="1" x14ac:dyDescent="0.3">
      <c r="B62" s="4" t="s">
        <v>11</v>
      </c>
      <c r="C62" s="11">
        <f>D62+E62+F62+G62+H62+I62+J62+K62</f>
        <v>60</v>
      </c>
      <c r="D62" s="5">
        <v>7</v>
      </c>
      <c r="E62" s="5">
        <v>11</v>
      </c>
      <c r="F62" s="11">
        <v>11</v>
      </c>
      <c r="G62" s="5">
        <v>9</v>
      </c>
      <c r="H62" s="5">
        <v>3</v>
      </c>
      <c r="I62" s="5">
        <v>11</v>
      </c>
      <c r="J62" s="5">
        <v>4</v>
      </c>
      <c r="K62" s="5">
        <v>4</v>
      </c>
    </row>
    <row r="63" spans="2:12" ht="36.75" thickBot="1" x14ac:dyDescent="0.3">
      <c r="B63" s="4" t="s">
        <v>15</v>
      </c>
      <c r="C63" s="45">
        <f>D63+E63+F63+G63+H63+I63+J63+K63</f>
        <v>66844.951000000001</v>
      </c>
      <c r="D63" s="6">
        <v>9165.6437999999998</v>
      </c>
      <c r="E63" s="48">
        <v>18731.125199999999</v>
      </c>
      <c r="F63" s="40">
        <v>8070.277</v>
      </c>
      <c r="G63" s="5">
        <v>8309.19</v>
      </c>
      <c r="H63" s="49">
        <v>2335.5</v>
      </c>
      <c r="I63" s="5">
        <v>11740.299000000001</v>
      </c>
      <c r="J63" s="6">
        <v>3309.1439999999998</v>
      </c>
      <c r="K63" s="6">
        <v>5183.7719999999999</v>
      </c>
    </row>
    <row r="64" spans="2:12" ht="15.75" thickBot="1" x14ac:dyDescent="0.3">
      <c r="B64" s="13" t="s">
        <v>31</v>
      </c>
      <c r="C64" s="38">
        <f t="shared" ref="C64:K64" si="2">C63+C59+C55</f>
        <v>179084.75599999999</v>
      </c>
      <c r="D64" s="36">
        <f t="shared" si="2"/>
        <v>25215.199800000002</v>
      </c>
      <c r="E64" s="36">
        <f t="shared" si="2"/>
        <v>31691.593199999996</v>
      </c>
      <c r="F64" s="36">
        <f t="shared" si="2"/>
        <v>34225.800999999999</v>
      </c>
      <c r="G64" s="36">
        <f t="shared" si="2"/>
        <v>31480.81</v>
      </c>
      <c r="H64" s="36">
        <f t="shared" si="2"/>
        <v>8190.8580000000002</v>
      </c>
      <c r="I64" s="36">
        <f t="shared" si="2"/>
        <v>31049.175000000003</v>
      </c>
      <c r="J64" s="36">
        <f t="shared" si="2"/>
        <v>5200.8989999999994</v>
      </c>
      <c r="K64" s="37">
        <f t="shared" si="2"/>
        <v>12030.42</v>
      </c>
    </row>
  </sheetData>
  <mergeCells count="16">
    <mergeCell ref="B60:K60"/>
    <mergeCell ref="B2:D2"/>
    <mergeCell ref="B5:K5"/>
    <mergeCell ref="B9:K9"/>
    <mergeCell ref="B13:K13"/>
    <mergeCell ref="B17:K17"/>
    <mergeCell ref="B52:K52"/>
    <mergeCell ref="B56:K56"/>
    <mergeCell ref="B47:K47"/>
    <mergeCell ref="B43:K43"/>
    <mergeCell ref="B21:K21"/>
    <mergeCell ref="B39:K39"/>
    <mergeCell ref="B34:K34"/>
    <mergeCell ref="B30:K30"/>
    <mergeCell ref="B25:K25"/>
    <mergeCell ref="B26:K26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abSelected="1" topLeftCell="A43" workbookViewId="0">
      <selection activeCell="B1" sqref="B1:K1"/>
    </sheetView>
  </sheetViews>
  <sheetFormatPr defaultRowHeight="15" x14ac:dyDescent="0.25"/>
  <cols>
    <col min="3" max="3" width="10.85546875" customWidth="1"/>
    <col min="4" max="4" width="10.42578125" bestFit="1" customWidth="1"/>
    <col min="5" max="5" width="11.42578125" bestFit="1" customWidth="1"/>
    <col min="7" max="10" width="11.42578125" bestFit="1" customWidth="1"/>
    <col min="11" max="11" width="10.42578125" bestFit="1" customWidth="1"/>
  </cols>
  <sheetData>
    <row r="1" spans="2:11" ht="15.75" x14ac:dyDescent="0.25">
      <c r="B1" s="61" t="s">
        <v>61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.75" thickBot="1" x14ac:dyDescent="0.3"/>
    <row r="3" spans="2:11" ht="18.75" customHeight="1" thickBot="1" x14ac:dyDescent="0.3">
      <c r="B3" s="58" t="s">
        <v>60</v>
      </c>
      <c r="C3" s="59"/>
      <c r="D3" s="59"/>
      <c r="E3" s="59"/>
      <c r="F3" s="59"/>
      <c r="G3" s="59"/>
      <c r="H3" s="59"/>
      <c r="I3" s="59"/>
      <c r="J3" s="59"/>
      <c r="K3" s="60"/>
    </row>
    <row r="4" spans="2:11" ht="16.5" customHeight="1" thickBot="1" x14ac:dyDescent="0.3">
      <c r="B4" s="51" t="s">
        <v>17</v>
      </c>
      <c r="C4" s="52"/>
      <c r="D4" s="52"/>
      <c r="E4" s="52"/>
      <c r="F4" s="52"/>
      <c r="G4" s="52"/>
      <c r="H4" s="52"/>
      <c r="I4" s="52"/>
      <c r="J4" s="52"/>
      <c r="K4" s="53"/>
    </row>
    <row r="5" spans="2:11" ht="24.75" thickBot="1" x14ac:dyDescent="0.3">
      <c r="B5" s="2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</row>
    <row r="6" spans="2:11" ht="36.75" thickBot="1" x14ac:dyDescent="0.3">
      <c r="B6" s="4" t="s">
        <v>11</v>
      </c>
      <c r="C6" s="11">
        <f t="shared" ref="C6:C7" si="0">SUM(D6:K6)</f>
        <v>40</v>
      </c>
      <c r="D6" s="5">
        <v>5</v>
      </c>
      <c r="E6" s="5">
        <v>6</v>
      </c>
      <c r="F6" s="11">
        <v>7</v>
      </c>
      <c r="G6" s="5">
        <v>5</v>
      </c>
      <c r="H6" s="5">
        <v>5</v>
      </c>
      <c r="I6" s="5">
        <v>1</v>
      </c>
      <c r="J6" s="5">
        <v>6</v>
      </c>
      <c r="K6" s="5">
        <v>5</v>
      </c>
    </row>
    <row r="7" spans="2:11" ht="48.75" thickBot="1" x14ac:dyDescent="0.3">
      <c r="B7" s="4" t="s">
        <v>15</v>
      </c>
      <c r="C7" s="40">
        <f t="shared" si="0"/>
        <v>31107.251099999998</v>
      </c>
      <c r="D7" s="5">
        <v>2800.4202</v>
      </c>
      <c r="E7" s="33">
        <v>6387.8519999999999</v>
      </c>
      <c r="F7" s="35">
        <v>3415.9715000000001</v>
      </c>
      <c r="G7" s="5">
        <v>9967.0490000000009</v>
      </c>
      <c r="H7" s="5">
        <v>1776.6581000000001</v>
      </c>
      <c r="I7" s="5">
        <v>51.173400000000001</v>
      </c>
      <c r="J7" s="5">
        <v>6457.5537000000004</v>
      </c>
      <c r="K7" s="5">
        <v>250.57320000000001</v>
      </c>
    </row>
    <row r="8" spans="2:11" ht="16.5" thickBot="1" x14ac:dyDescent="0.3">
      <c r="B8" s="51" t="s">
        <v>48</v>
      </c>
      <c r="C8" s="52"/>
      <c r="D8" s="52"/>
      <c r="E8" s="52"/>
      <c r="F8" s="52"/>
      <c r="G8" s="52"/>
      <c r="H8" s="52"/>
      <c r="I8" s="52"/>
      <c r="J8" s="52"/>
      <c r="K8" s="53"/>
    </row>
    <row r="9" spans="2:11" ht="24.75" thickBot="1" x14ac:dyDescent="0.3">
      <c r="B9" s="2"/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</row>
    <row r="10" spans="2:11" ht="36.75" thickBot="1" x14ac:dyDescent="0.3">
      <c r="B10" s="4" t="s">
        <v>11</v>
      </c>
      <c r="C10" s="11">
        <f t="shared" ref="C10:C11" si="1">SUM(D10:K10)</f>
        <v>41</v>
      </c>
      <c r="D10" s="5">
        <v>3</v>
      </c>
      <c r="E10" s="5">
        <v>8</v>
      </c>
      <c r="F10" s="11">
        <v>4</v>
      </c>
      <c r="G10" s="5">
        <v>4</v>
      </c>
      <c r="H10" s="5">
        <v>5</v>
      </c>
      <c r="I10" s="5">
        <v>6</v>
      </c>
      <c r="J10" s="5">
        <v>3</v>
      </c>
      <c r="K10" s="5">
        <v>8</v>
      </c>
    </row>
    <row r="11" spans="2:11" ht="48.75" thickBot="1" x14ac:dyDescent="0.3">
      <c r="B11" s="4" t="s">
        <v>15</v>
      </c>
      <c r="C11" s="40">
        <f t="shared" si="1"/>
        <v>41921.067969999996</v>
      </c>
      <c r="D11" s="5">
        <v>1195.5116499999999</v>
      </c>
      <c r="E11" s="33">
        <v>5899.9400999999998</v>
      </c>
      <c r="F11" s="35">
        <v>3670.3679999999999</v>
      </c>
      <c r="G11" s="5">
        <v>5319.5337499999996</v>
      </c>
      <c r="H11" s="5">
        <v>15696.32287</v>
      </c>
      <c r="I11" s="5">
        <v>6715.6264499999997</v>
      </c>
      <c r="J11" s="5">
        <v>1619.0205000000001</v>
      </c>
      <c r="K11" s="5">
        <v>1804.7446500000001</v>
      </c>
    </row>
    <row r="12" spans="2:11" ht="16.5" thickBot="1" x14ac:dyDescent="0.3">
      <c r="B12" s="51" t="s">
        <v>35</v>
      </c>
      <c r="C12" s="52"/>
      <c r="D12" s="52"/>
      <c r="E12" s="52"/>
      <c r="F12" s="52"/>
      <c r="G12" s="52"/>
      <c r="H12" s="52"/>
      <c r="I12" s="52"/>
      <c r="J12" s="52"/>
      <c r="K12" s="53"/>
    </row>
    <row r="13" spans="2:11" ht="24.75" thickBot="1" x14ac:dyDescent="0.3">
      <c r="B13" s="2"/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</row>
    <row r="14" spans="2:11" ht="36.75" thickBot="1" x14ac:dyDescent="0.3">
      <c r="B14" s="4" t="s">
        <v>11</v>
      </c>
      <c r="C14" s="11">
        <f t="shared" ref="C14:C15" si="2">SUM(D14:K14)</f>
        <v>49</v>
      </c>
      <c r="D14" s="5">
        <v>1</v>
      </c>
      <c r="E14" s="5">
        <v>9</v>
      </c>
      <c r="F14" s="11">
        <v>13</v>
      </c>
      <c r="G14" s="5">
        <v>5</v>
      </c>
      <c r="H14" s="5">
        <v>8</v>
      </c>
      <c r="I14" s="5">
        <v>3</v>
      </c>
      <c r="J14" s="5">
        <v>8</v>
      </c>
      <c r="K14" s="5">
        <v>2</v>
      </c>
    </row>
    <row r="15" spans="2:11" ht="48.75" thickBot="1" x14ac:dyDescent="0.3">
      <c r="B15" s="4" t="s">
        <v>15</v>
      </c>
      <c r="C15" s="40">
        <f t="shared" si="2"/>
        <v>56455.436000000002</v>
      </c>
      <c r="D15" s="5">
        <v>0</v>
      </c>
      <c r="E15" s="33">
        <v>13001.131649999999</v>
      </c>
      <c r="F15" s="35">
        <v>10117.775250000001</v>
      </c>
      <c r="G15" s="5">
        <v>6249.4779500000004</v>
      </c>
      <c r="H15" s="5">
        <v>10397.170249999999</v>
      </c>
      <c r="I15" s="5">
        <v>7662.7754999999997</v>
      </c>
      <c r="J15" s="5">
        <v>8199.5079999999998</v>
      </c>
      <c r="K15" s="5">
        <v>827.59739999999999</v>
      </c>
    </row>
    <row r="16" spans="2:11" ht="26.25" thickBot="1" x14ac:dyDescent="0.3">
      <c r="B16" s="13" t="s">
        <v>29</v>
      </c>
      <c r="C16" s="38">
        <f t="shared" ref="C16:K16" si="3">C15+C11+C7</f>
        <v>129483.75506999998</v>
      </c>
      <c r="D16" s="36">
        <f t="shared" si="3"/>
        <v>3995.9318499999999</v>
      </c>
      <c r="E16" s="36">
        <f t="shared" si="3"/>
        <v>25288.923749999998</v>
      </c>
      <c r="F16" s="36">
        <f t="shared" si="3"/>
        <v>17204.114750000001</v>
      </c>
      <c r="G16" s="36">
        <f t="shared" si="3"/>
        <v>21536.060700000002</v>
      </c>
      <c r="H16" s="36">
        <f t="shared" si="3"/>
        <v>27870.15122</v>
      </c>
      <c r="I16" s="36">
        <f t="shared" si="3"/>
        <v>14429.575349999999</v>
      </c>
      <c r="J16" s="36">
        <f t="shared" si="3"/>
        <v>16276.082200000001</v>
      </c>
      <c r="K16" s="37">
        <f t="shared" si="3"/>
        <v>2882.91525</v>
      </c>
    </row>
    <row r="17" spans="2:11" ht="16.5" thickBot="1" x14ac:dyDescent="0.3">
      <c r="B17" s="51" t="s">
        <v>20</v>
      </c>
      <c r="C17" s="52"/>
      <c r="D17" s="52"/>
      <c r="E17" s="52"/>
      <c r="F17" s="52"/>
      <c r="G17" s="52"/>
      <c r="H17" s="52"/>
      <c r="I17" s="52"/>
      <c r="J17" s="52"/>
      <c r="K17" s="53"/>
    </row>
    <row r="18" spans="2:11" ht="24.75" thickBot="1" x14ac:dyDescent="0.3">
      <c r="B18" s="2"/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</row>
    <row r="19" spans="2:11" ht="36.75" thickBot="1" x14ac:dyDescent="0.3">
      <c r="B19" s="4" t="s">
        <v>11</v>
      </c>
      <c r="C19" s="11">
        <f t="shared" ref="C19" si="4">SUM(D19:K19)</f>
        <v>79</v>
      </c>
      <c r="D19" s="5">
        <v>2</v>
      </c>
      <c r="E19" s="5">
        <v>20</v>
      </c>
      <c r="F19" s="11">
        <v>12</v>
      </c>
      <c r="G19" s="5">
        <v>8</v>
      </c>
      <c r="H19" s="5">
        <v>12</v>
      </c>
      <c r="I19" s="5">
        <v>13</v>
      </c>
      <c r="J19" s="5">
        <v>5</v>
      </c>
      <c r="K19" s="5">
        <v>7</v>
      </c>
    </row>
    <row r="20" spans="2:11" ht="48.75" thickBot="1" x14ac:dyDescent="0.3">
      <c r="B20" s="4" t="s">
        <v>15</v>
      </c>
      <c r="C20" s="40">
        <f t="shared" ref="C20" si="5">SUM(D20:K20)</f>
        <v>102951.17550000001</v>
      </c>
      <c r="D20" s="5">
        <v>12810.995999999999</v>
      </c>
      <c r="E20" s="33">
        <v>15450.308220000001</v>
      </c>
      <c r="F20" s="35">
        <v>33243.005299999997</v>
      </c>
      <c r="G20" s="5">
        <v>6840.7659999999996</v>
      </c>
      <c r="H20" s="5">
        <v>9349.6448700000001</v>
      </c>
      <c r="I20" s="5">
        <v>19278.255000000001</v>
      </c>
      <c r="J20" s="5">
        <v>1213.1624999999999</v>
      </c>
      <c r="K20" s="5">
        <v>4765.0376100000003</v>
      </c>
    </row>
    <row r="21" spans="2:11" ht="16.5" thickBot="1" x14ac:dyDescent="0.3">
      <c r="B21" s="51" t="s">
        <v>21</v>
      </c>
      <c r="C21" s="52"/>
      <c r="D21" s="52"/>
      <c r="E21" s="52"/>
      <c r="F21" s="52"/>
      <c r="G21" s="52"/>
      <c r="H21" s="52"/>
      <c r="I21" s="52"/>
      <c r="J21" s="52"/>
      <c r="K21" s="53"/>
    </row>
    <row r="22" spans="2:11" ht="24.75" thickBot="1" x14ac:dyDescent="0.3">
      <c r="B22" s="2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</row>
    <row r="23" spans="2:11" ht="36.75" thickBot="1" x14ac:dyDescent="0.3">
      <c r="B23" s="4" t="s">
        <v>11</v>
      </c>
      <c r="C23" s="11">
        <f t="shared" ref="C23" si="6">SUM(D23:K23)</f>
        <v>73</v>
      </c>
      <c r="D23" s="5">
        <v>6</v>
      </c>
      <c r="E23" s="5">
        <v>13</v>
      </c>
      <c r="F23" s="11">
        <v>8</v>
      </c>
      <c r="G23" s="5">
        <v>10</v>
      </c>
      <c r="H23" s="5">
        <v>10</v>
      </c>
      <c r="I23" s="5">
        <v>10</v>
      </c>
      <c r="J23" s="5">
        <v>10</v>
      </c>
      <c r="K23" s="5">
        <v>6</v>
      </c>
    </row>
    <row r="24" spans="2:11" ht="48.75" thickBot="1" x14ac:dyDescent="0.3">
      <c r="B24" s="4" t="s">
        <v>15</v>
      </c>
      <c r="C24" s="40">
        <f t="shared" ref="C24" si="7">SUM(D24:K24)</f>
        <v>56870.116999999991</v>
      </c>
      <c r="D24" s="5">
        <v>4235.9223000000002</v>
      </c>
      <c r="E24" s="33">
        <v>13500.0723</v>
      </c>
      <c r="F24" s="35">
        <v>7745.8587500000003</v>
      </c>
      <c r="G24" s="5">
        <v>8203.9195</v>
      </c>
      <c r="H24" s="5">
        <v>5945.5255999999999</v>
      </c>
      <c r="I24" s="5">
        <v>6438.5842499999999</v>
      </c>
      <c r="J24" s="5">
        <v>5201.1584999999995</v>
      </c>
      <c r="K24" s="5">
        <v>5599.0757999999996</v>
      </c>
    </row>
    <row r="25" spans="2:11" ht="16.5" thickBot="1" x14ac:dyDescent="0.3">
      <c r="B25" s="51" t="s">
        <v>22</v>
      </c>
      <c r="C25" s="52"/>
      <c r="D25" s="52"/>
      <c r="E25" s="52"/>
      <c r="F25" s="52"/>
      <c r="G25" s="52"/>
      <c r="H25" s="52"/>
      <c r="I25" s="52"/>
      <c r="J25" s="52"/>
      <c r="K25" s="53"/>
    </row>
    <row r="26" spans="2:11" ht="24.75" thickBot="1" x14ac:dyDescent="0.3">
      <c r="B26" s="2"/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3" t="s">
        <v>8</v>
      </c>
      <c r="J26" s="3" t="s">
        <v>9</v>
      </c>
      <c r="K26" s="3" t="s">
        <v>10</v>
      </c>
    </row>
    <row r="27" spans="2:11" ht="36.75" thickBot="1" x14ac:dyDescent="0.3">
      <c r="B27" s="4" t="s">
        <v>11</v>
      </c>
      <c r="C27" s="11">
        <f t="shared" ref="C27:C28" si="8">SUM(D27:K27)</f>
        <v>43</v>
      </c>
      <c r="D27" s="5">
        <v>1</v>
      </c>
      <c r="E27" s="5">
        <v>6</v>
      </c>
      <c r="F27" s="11">
        <v>10</v>
      </c>
      <c r="G27" s="5">
        <v>6</v>
      </c>
      <c r="H27" s="5">
        <v>8</v>
      </c>
      <c r="I27" s="5">
        <v>3</v>
      </c>
      <c r="J27" s="5">
        <v>5</v>
      </c>
      <c r="K27" s="5">
        <v>4</v>
      </c>
    </row>
    <row r="28" spans="2:11" ht="48.75" thickBot="1" x14ac:dyDescent="0.3">
      <c r="B28" s="4" t="s">
        <v>15</v>
      </c>
      <c r="C28" s="40">
        <f t="shared" si="8"/>
        <v>34205.006399999998</v>
      </c>
      <c r="D28" s="5">
        <v>2496.9090000000001</v>
      </c>
      <c r="E28" s="33">
        <v>4565.9025000000001</v>
      </c>
      <c r="F28" s="35">
        <v>4777.6544999999996</v>
      </c>
      <c r="G28" s="5">
        <v>7890.7030000000004</v>
      </c>
      <c r="H28" s="5">
        <v>5634.0736999999999</v>
      </c>
      <c r="I28" s="5">
        <v>2665.8694500000001</v>
      </c>
      <c r="J28" s="5">
        <v>4744.5682500000003</v>
      </c>
      <c r="K28" s="5">
        <v>1429.326</v>
      </c>
    </row>
    <row r="29" spans="2:11" ht="26.25" thickBot="1" x14ac:dyDescent="0.3">
      <c r="B29" s="13" t="s">
        <v>30</v>
      </c>
      <c r="C29" s="38">
        <f t="shared" ref="C29:K29" si="9">C28+C24+C20</f>
        <v>194026.29889999999</v>
      </c>
      <c r="D29" s="36">
        <f t="shared" si="9"/>
        <v>19543.827299999997</v>
      </c>
      <c r="E29" s="36">
        <f t="shared" si="9"/>
        <v>33516.283020000003</v>
      </c>
      <c r="F29" s="36">
        <f t="shared" si="9"/>
        <v>45766.518549999993</v>
      </c>
      <c r="G29" s="36">
        <f t="shared" si="9"/>
        <v>22935.388500000001</v>
      </c>
      <c r="H29" s="36">
        <f t="shared" si="9"/>
        <v>20929.244169999998</v>
      </c>
      <c r="I29" s="36">
        <f t="shared" si="9"/>
        <v>28382.708700000003</v>
      </c>
      <c r="J29" s="36">
        <f t="shared" si="9"/>
        <v>11158.88925</v>
      </c>
      <c r="K29" s="37">
        <f t="shared" si="9"/>
        <v>11793.439409999999</v>
      </c>
    </row>
    <row r="30" spans="2:11" ht="16.5" thickBot="1" x14ac:dyDescent="0.3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</row>
    <row r="31" spans="2:11" ht="24.75" thickBot="1" x14ac:dyDescent="0.3">
      <c r="B31" s="2"/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</row>
    <row r="32" spans="2:11" ht="36.75" thickBot="1" x14ac:dyDescent="0.3">
      <c r="B32" s="4" t="s">
        <v>11</v>
      </c>
      <c r="C32" s="11">
        <f t="shared" ref="C32:C33" si="10">SUM(D32:K32)</f>
        <v>92</v>
      </c>
      <c r="D32" s="5">
        <v>7</v>
      </c>
      <c r="E32" s="5">
        <v>15</v>
      </c>
      <c r="F32" s="11">
        <v>28</v>
      </c>
      <c r="G32" s="5">
        <v>8</v>
      </c>
      <c r="H32" s="5">
        <v>13</v>
      </c>
      <c r="I32" s="5">
        <v>4</v>
      </c>
      <c r="J32" s="5">
        <v>4</v>
      </c>
      <c r="K32" s="5">
        <v>13</v>
      </c>
    </row>
    <row r="33" spans="2:11" ht="48.75" thickBot="1" x14ac:dyDescent="0.3">
      <c r="B33" s="4" t="s">
        <v>15</v>
      </c>
      <c r="C33" s="40">
        <f t="shared" si="10"/>
        <v>165125.09190000003</v>
      </c>
      <c r="D33" s="5">
        <v>6460.2006000000001</v>
      </c>
      <c r="E33" s="33">
        <v>16686.939900000001</v>
      </c>
      <c r="F33" s="35">
        <v>68152.528250000003</v>
      </c>
      <c r="G33" s="5">
        <v>28247.569749999999</v>
      </c>
      <c r="H33" s="5">
        <v>17281.874790000002</v>
      </c>
      <c r="I33" s="5">
        <v>3543.6697199999999</v>
      </c>
      <c r="J33" s="5">
        <v>9619.0992900000001</v>
      </c>
      <c r="K33" s="5">
        <v>15133.2096</v>
      </c>
    </row>
    <row r="34" spans="2:11" ht="16.5" thickBot="1" x14ac:dyDescent="0.3">
      <c r="B34" s="51" t="s">
        <v>24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1" ht="24.75" thickBot="1" x14ac:dyDescent="0.3">
      <c r="B35" s="2"/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2:11" ht="36.75" thickBot="1" x14ac:dyDescent="0.3">
      <c r="B36" s="4" t="s">
        <v>11</v>
      </c>
      <c r="C36" s="11">
        <f t="shared" ref="C36:C37" si="11">SUM(D36:K36)</f>
        <v>54</v>
      </c>
      <c r="D36" s="5">
        <v>3</v>
      </c>
      <c r="E36" s="5">
        <v>9</v>
      </c>
      <c r="F36" s="11">
        <v>6</v>
      </c>
      <c r="G36" s="5">
        <v>5</v>
      </c>
      <c r="H36" s="5">
        <v>3</v>
      </c>
      <c r="I36" s="5">
        <v>10</v>
      </c>
      <c r="J36" s="5">
        <v>14</v>
      </c>
      <c r="K36" s="5">
        <v>4</v>
      </c>
    </row>
    <row r="37" spans="2:11" ht="48.75" thickBot="1" x14ac:dyDescent="0.3">
      <c r="B37" s="4" t="s">
        <v>15</v>
      </c>
      <c r="C37" s="40">
        <f t="shared" si="11"/>
        <v>77141.371240000008</v>
      </c>
      <c r="D37" s="5">
        <v>3127.7534999999998</v>
      </c>
      <c r="E37" s="33">
        <v>20235.550500000001</v>
      </c>
      <c r="F37" s="35">
        <v>19223.8465</v>
      </c>
      <c r="G37" s="5">
        <v>4398.2655000000004</v>
      </c>
      <c r="H37" s="5">
        <v>5477.3184000000001</v>
      </c>
      <c r="I37" s="5">
        <v>11064.041999999999</v>
      </c>
      <c r="J37" s="5">
        <v>12236.44224</v>
      </c>
      <c r="K37" s="5">
        <v>1378.1525999999999</v>
      </c>
    </row>
    <row r="38" spans="2:11" ht="16.5" thickBot="1" x14ac:dyDescent="0.3">
      <c r="B38" s="51" t="s">
        <v>25</v>
      </c>
      <c r="C38" s="52"/>
      <c r="D38" s="52"/>
      <c r="E38" s="52"/>
      <c r="F38" s="52"/>
      <c r="G38" s="52"/>
      <c r="H38" s="52"/>
      <c r="I38" s="52"/>
      <c r="J38" s="52"/>
      <c r="K38" s="53"/>
    </row>
    <row r="39" spans="2:11" ht="24.75" thickBot="1" x14ac:dyDescent="0.3">
      <c r="B39" s="2"/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</row>
    <row r="40" spans="2:11" ht="36.75" thickBot="1" x14ac:dyDescent="0.3">
      <c r="B40" s="4" t="s">
        <v>11</v>
      </c>
      <c r="C40" s="11">
        <f t="shared" ref="C40" si="12">SUM(D40:K40)</f>
        <v>42</v>
      </c>
      <c r="D40" s="5">
        <v>4</v>
      </c>
      <c r="E40" s="5">
        <v>9</v>
      </c>
      <c r="F40" s="11">
        <v>7</v>
      </c>
      <c r="G40" s="5">
        <v>6</v>
      </c>
      <c r="H40" s="5">
        <v>4</v>
      </c>
      <c r="I40" s="5">
        <v>5</v>
      </c>
      <c r="J40" s="5">
        <v>2</v>
      </c>
      <c r="K40" s="5">
        <v>5</v>
      </c>
    </row>
    <row r="41" spans="2:11" ht="48.75" thickBot="1" x14ac:dyDescent="0.3">
      <c r="B41" s="4" t="s">
        <v>15</v>
      </c>
      <c r="C41" s="40">
        <f t="shared" ref="C41" si="13">SUM(D41:K41)</f>
        <v>37104.095350000003</v>
      </c>
      <c r="D41" s="5">
        <v>2352.2118</v>
      </c>
      <c r="E41" s="33">
        <v>5757.8879999999999</v>
      </c>
      <c r="F41" s="35">
        <v>12484.545</v>
      </c>
      <c r="G41" s="5">
        <v>7787.0327500000003</v>
      </c>
      <c r="H41" s="5">
        <v>1982.5281</v>
      </c>
      <c r="I41" s="5">
        <v>3596.2548000000002</v>
      </c>
      <c r="J41" s="5">
        <v>900.82830000000001</v>
      </c>
      <c r="K41" s="5">
        <v>2242.8065999999999</v>
      </c>
    </row>
    <row r="42" spans="2:11" ht="26.25" thickBot="1" x14ac:dyDescent="0.3">
      <c r="B42" s="13" t="s">
        <v>31</v>
      </c>
      <c r="C42" s="38">
        <f t="shared" ref="C42:K42" si="14">C41+C37+C33</f>
        <v>279370.55849000002</v>
      </c>
      <c r="D42" s="36">
        <f t="shared" si="14"/>
        <v>11940.1659</v>
      </c>
      <c r="E42" s="36">
        <f t="shared" si="14"/>
        <v>42680.378400000001</v>
      </c>
      <c r="F42" s="36">
        <f t="shared" si="14"/>
        <v>99860.919750000001</v>
      </c>
      <c r="G42" s="36">
        <f t="shared" si="14"/>
        <v>40432.868000000002</v>
      </c>
      <c r="H42" s="36">
        <f t="shared" si="14"/>
        <v>24741.721290000001</v>
      </c>
      <c r="I42" s="36">
        <f t="shared" si="14"/>
        <v>18203.966520000002</v>
      </c>
      <c r="J42" s="36">
        <f t="shared" si="14"/>
        <v>22756.36983</v>
      </c>
      <c r="K42" s="37">
        <f t="shared" si="14"/>
        <v>18754.168799999999</v>
      </c>
    </row>
    <row r="43" spans="2:11" ht="16.5" thickBot="1" x14ac:dyDescent="0.3">
      <c r="B43" s="51" t="s">
        <v>26</v>
      </c>
      <c r="C43" s="52"/>
      <c r="D43" s="52"/>
      <c r="E43" s="52"/>
      <c r="F43" s="52"/>
      <c r="G43" s="52"/>
      <c r="H43" s="52"/>
      <c r="I43" s="52"/>
      <c r="J43" s="52"/>
      <c r="K43" s="53"/>
    </row>
    <row r="44" spans="2:11" ht="24.75" thickBot="1" x14ac:dyDescent="0.3">
      <c r="B44" s="2"/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9</v>
      </c>
      <c r="K44" s="3" t="s">
        <v>10</v>
      </c>
    </row>
    <row r="45" spans="2:11" ht="36.75" thickBot="1" x14ac:dyDescent="0.3">
      <c r="B45" s="4" t="s">
        <v>11</v>
      </c>
      <c r="C45" s="11">
        <f t="shared" ref="C45:C46" si="15">SUM(D45:K45)</f>
        <v>47</v>
      </c>
      <c r="D45" s="5">
        <v>5</v>
      </c>
      <c r="E45" s="5">
        <v>10</v>
      </c>
      <c r="F45" s="11">
        <v>2</v>
      </c>
      <c r="G45" s="5">
        <v>6</v>
      </c>
      <c r="H45" s="5">
        <v>5</v>
      </c>
      <c r="I45" s="5">
        <v>8</v>
      </c>
      <c r="J45" s="5">
        <v>3</v>
      </c>
      <c r="K45" s="5">
        <v>8</v>
      </c>
    </row>
    <row r="46" spans="2:11" ht="48.75" thickBot="1" x14ac:dyDescent="0.3">
      <c r="B46" s="4" t="s">
        <v>15</v>
      </c>
      <c r="C46" s="40">
        <f t="shared" si="15"/>
        <v>45818.481019999999</v>
      </c>
      <c r="D46" s="5">
        <v>3850.3571999999999</v>
      </c>
      <c r="E46" s="33">
        <v>17500.4205</v>
      </c>
      <c r="F46" s="35">
        <v>8639.1875</v>
      </c>
      <c r="G46" s="5">
        <v>5680.5415000000003</v>
      </c>
      <c r="H46" s="5">
        <v>1282.8642</v>
      </c>
      <c r="I46" s="5">
        <v>5996.25785</v>
      </c>
      <c r="J46" s="5">
        <v>1076.4059999999999</v>
      </c>
      <c r="K46" s="5">
        <v>1792.4462699999999</v>
      </c>
    </row>
    <row r="47" spans="2:11" ht="16.5" thickBot="1" x14ac:dyDescent="0.3">
      <c r="B47" s="51" t="s">
        <v>27</v>
      </c>
      <c r="C47" s="52"/>
      <c r="D47" s="52"/>
      <c r="E47" s="52"/>
      <c r="F47" s="52"/>
      <c r="G47" s="52"/>
      <c r="H47" s="52"/>
      <c r="I47" s="52"/>
      <c r="J47" s="52"/>
      <c r="K47" s="53"/>
    </row>
    <row r="48" spans="2:11" ht="24.75" thickBot="1" x14ac:dyDescent="0.3">
      <c r="B48" s="2"/>
      <c r="C48" s="3" t="s">
        <v>2</v>
      </c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3" t="s">
        <v>9</v>
      </c>
      <c r="K48" s="3" t="s">
        <v>10</v>
      </c>
    </row>
    <row r="49" spans="2:11" ht="36.75" thickBot="1" x14ac:dyDescent="0.3">
      <c r="B49" s="4" t="s">
        <v>11</v>
      </c>
      <c r="C49" s="11">
        <f t="shared" ref="C49:C50" si="16">SUM(D49:K49)</f>
        <v>28</v>
      </c>
      <c r="D49" s="5">
        <v>1</v>
      </c>
      <c r="E49" s="5">
        <v>8</v>
      </c>
      <c r="F49" s="11">
        <v>1</v>
      </c>
      <c r="G49" s="5">
        <v>1</v>
      </c>
      <c r="H49" s="5">
        <v>5</v>
      </c>
      <c r="I49" s="5">
        <v>2</v>
      </c>
      <c r="J49" s="5">
        <v>4</v>
      </c>
      <c r="K49" s="5">
        <v>6</v>
      </c>
    </row>
    <row r="50" spans="2:11" ht="48.75" thickBot="1" x14ac:dyDescent="0.3">
      <c r="B50" s="4" t="s">
        <v>15</v>
      </c>
      <c r="C50" s="40">
        <f t="shared" si="16"/>
        <v>28169.045050000001</v>
      </c>
      <c r="D50" s="5">
        <v>1048.1723999999999</v>
      </c>
      <c r="E50" s="33">
        <v>6542.2545</v>
      </c>
      <c r="F50" s="35">
        <v>417.62200000000001</v>
      </c>
      <c r="G50" s="5">
        <v>516.14549999999997</v>
      </c>
      <c r="H50" s="5">
        <v>2563.0814999999998</v>
      </c>
      <c r="I50" s="5">
        <v>1277.12925</v>
      </c>
      <c r="J50" s="5">
        <v>2036.3484000000001</v>
      </c>
      <c r="K50" s="5">
        <v>13768.291499999999</v>
      </c>
    </row>
    <row r="51" spans="2:11" ht="16.5" thickBot="1" x14ac:dyDescent="0.3">
      <c r="B51" s="51" t="s">
        <v>28</v>
      </c>
      <c r="C51" s="52"/>
      <c r="D51" s="52"/>
      <c r="E51" s="52"/>
      <c r="F51" s="52"/>
      <c r="G51" s="52"/>
      <c r="H51" s="52"/>
      <c r="I51" s="52"/>
      <c r="J51" s="52"/>
      <c r="K51" s="53"/>
    </row>
    <row r="52" spans="2:11" ht="24.75" thickBot="1" x14ac:dyDescent="0.3">
      <c r="B52" s="2"/>
      <c r="C52" s="3" t="s">
        <v>2</v>
      </c>
      <c r="D52" s="3" t="s">
        <v>3</v>
      </c>
      <c r="E52" s="3" t="s">
        <v>4</v>
      </c>
      <c r="F52" s="3" t="s">
        <v>5</v>
      </c>
      <c r="G52" s="3" t="s">
        <v>6</v>
      </c>
      <c r="H52" s="3" t="s">
        <v>7</v>
      </c>
      <c r="I52" s="3" t="s">
        <v>8</v>
      </c>
      <c r="J52" s="3" t="s">
        <v>9</v>
      </c>
      <c r="K52" s="3" t="s">
        <v>10</v>
      </c>
    </row>
    <row r="53" spans="2:11" ht="36.75" thickBot="1" x14ac:dyDescent="0.3">
      <c r="B53" s="4" t="s">
        <v>11</v>
      </c>
      <c r="C53" s="11">
        <f t="shared" ref="C53:C54" si="17">SUM(D53:K53)</f>
        <v>67</v>
      </c>
      <c r="D53" s="5">
        <v>6</v>
      </c>
      <c r="E53" s="5">
        <v>16</v>
      </c>
      <c r="F53" s="11">
        <v>11</v>
      </c>
      <c r="G53" s="5">
        <v>4</v>
      </c>
      <c r="H53" s="5">
        <v>7</v>
      </c>
      <c r="I53" s="5">
        <v>8</v>
      </c>
      <c r="J53" s="5">
        <v>8</v>
      </c>
      <c r="K53" s="5">
        <v>7</v>
      </c>
    </row>
    <row r="54" spans="2:11" ht="48.75" thickBot="1" x14ac:dyDescent="0.3">
      <c r="B54" s="4" t="s">
        <v>15</v>
      </c>
      <c r="C54" s="40">
        <f t="shared" si="17"/>
        <v>92558.269700000004</v>
      </c>
      <c r="D54" s="5">
        <v>19166.2029</v>
      </c>
      <c r="E54" s="33">
        <v>30183.041850000001</v>
      </c>
      <c r="F54" s="35">
        <v>12985.985500000001</v>
      </c>
      <c r="G54" s="5">
        <v>4693.8360000000002</v>
      </c>
      <c r="H54" s="5">
        <v>5989.3464999999997</v>
      </c>
      <c r="I54" s="5">
        <v>6779.1520499999997</v>
      </c>
      <c r="J54" s="5">
        <v>8400.3783000000003</v>
      </c>
      <c r="K54" s="5">
        <v>4360.3266000000003</v>
      </c>
    </row>
    <row r="55" spans="2:11" ht="26.25" thickBot="1" x14ac:dyDescent="0.3">
      <c r="B55" s="13" t="s">
        <v>47</v>
      </c>
      <c r="C55" s="38">
        <f t="shared" ref="C55:K55" si="18">C54+C50+C46</f>
        <v>166545.79577</v>
      </c>
      <c r="D55" s="36">
        <f t="shared" si="18"/>
        <v>24064.732499999998</v>
      </c>
      <c r="E55" s="36">
        <f t="shared" si="18"/>
        <v>54225.716850000004</v>
      </c>
      <c r="F55" s="36">
        <f t="shared" si="18"/>
        <v>22042.794999999998</v>
      </c>
      <c r="G55" s="36">
        <f t="shared" si="18"/>
        <v>10890.523000000001</v>
      </c>
      <c r="H55" s="36">
        <f t="shared" si="18"/>
        <v>9835.2921999999999</v>
      </c>
      <c r="I55" s="36">
        <f t="shared" si="18"/>
        <v>14052.539150000001</v>
      </c>
      <c r="J55" s="36">
        <f t="shared" si="18"/>
        <v>11513.132700000002</v>
      </c>
      <c r="K55" s="37">
        <f t="shared" si="18"/>
        <v>19921.06437</v>
      </c>
    </row>
  </sheetData>
  <mergeCells count="14">
    <mergeCell ref="B51:K51"/>
    <mergeCell ref="B43:K43"/>
    <mergeCell ref="B47:K47"/>
    <mergeCell ref="B38:K38"/>
    <mergeCell ref="B1:K1"/>
    <mergeCell ref="B3:K3"/>
    <mergeCell ref="B4:K4"/>
    <mergeCell ref="B8:K8"/>
    <mergeCell ref="B12:K12"/>
    <mergeCell ref="B34:K34"/>
    <mergeCell ref="B30:K30"/>
    <mergeCell ref="B25:K25"/>
    <mergeCell ref="B21:K21"/>
    <mergeCell ref="B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opLeftCell="A49" workbookViewId="0">
      <selection activeCell="B12" sqref="B12:K16"/>
    </sheetView>
  </sheetViews>
  <sheetFormatPr defaultRowHeight="15" x14ac:dyDescent="0.25"/>
  <cols>
    <col min="3" max="3" width="10.5703125" bestFit="1" customWidth="1"/>
    <col min="4" max="4" width="10.42578125" bestFit="1" customWidth="1"/>
    <col min="5" max="5" width="11.42578125" bestFit="1" customWidth="1"/>
    <col min="7" max="7" width="11.42578125" bestFit="1" customWidth="1"/>
    <col min="8" max="8" width="10.42578125" bestFit="1" customWidth="1"/>
    <col min="9" max="9" width="11.42578125" bestFit="1" customWidth="1"/>
    <col min="10" max="11" width="10.42578125" bestFit="1" customWidth="1"/>
  </cols>
  <sheetData>
    <row r="1" spans="2:11" ht="15.75" x14ac:dyDescent="0.25">
      <c r="B1" s="61" t="s">
        <v>36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.75" thickBot="1" x14ac:dyDescent="0.3"/>
    <row r="3" spans="2:11" ht="18.75" customHeight="1" thickBot="1" x14ac:dyDescent="0.3">
      <c r="B3" s="58" t="s">
        <v>58</v>
      </c>
      <c r="C3" s="59"/>
      <c r="D3" s="59"/>
      <c r="E3" s="59"/>
      <c r="F3" s="59"/>
      <c r="G3" s="59"/>
      <c r="H3" s="59"/>
      <c r="I3" s="59"/>
      <c r="J3" s="59"/>
      <c r="K3" s="60"/>
    </row>
    <row r="4" spans="2:11" ht="16.5" customHeight="1" thickBot="1" x14ac:dyDescent="0.3">
      <c r="B4" s="51" t="s">
        <v>17</v>
      </c>
      <c r="C4" s="52"/>
      <c r="D4" s="52"/>
      <c r="E4" s="52"/>
      <c r="F4" s="52"/>
      <c r="G4" s="52"/>
      <c r="H4" s="52"/>
      <c r="I4" s="52"/>
      <c r="J4" s="52"/>
      <c r="K4" s="53"/>
    </row>
    <row r="5" spans="2:11" ht="24.75" thickBot="1" x14ac:dyDescent="0.3">
      <c r="B5" s="2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</row>
    <row r="6" spans="2:11" ht="36.75" thickBot="1" x14ac:dyDescent="0.3">
      <c r="B6" s="4" t="s">
        <v>11</v>
      </c>
      <c r="C6" s="11">
        <f t="shared" ref="C6:C7" si="0">SUM(D6:K6)</f>
        <v>47</v>
      </c>
      <c r="D6" s="5">
        <v>4</v>
      </c>
      <c r="E6" s="5">
        <v>5</v>
      </c>
      <c r="F6" s="11">
        <v>4</v>
      </c>
      <c r="G6" s="5">
        <v>6</v>
      </c>
      <c r="H6" s="5">
        <v>9</v>
      </c>
      <c r="I6" s="5">
        <v>9</v>
      </c>
      <c r="J6" s="5">
        <v>5</v>
      </c>
      <c r="K6" s="5">
        <v>5</v>
      </c>
    </row>
    <row r="7" spans="2:11" ht="48.75" thickBot="1" x14ac:dyDescent="0.3">
      <c r="B7" s="4" t="s">
        <v>15</v>
      </c>
      <c r="C7" s="40">
        <f t="shared" si="0"/>
        <v>53460.29219</v>
      </c>
      <c r="D7" s="5">
        <v>1954.2945</v>
      </c>
      <c r="E7" s="33">
        <v>5145.5735999999997</v>
      </c>
      <c r="F7" s="35">
        <v>8756.8274999999994</v>
      </c>
      <c r="G7" s="5">
        <v>8774.8852399999996</v>
      </c>
      <c r="H7" s="5">
        <v>5194.9823999999999</v>
      </c>
      <c r="I7" s="5">
        <v>16735.466400000001</v>
      </c>
      <c r="J7" s="5">
        <v>3013.4956499999998</v>
      </c>
      <c r="K7" s="5">
        <v>3884.7669000000001</v>
      </c>
    </row>
    <row r="8" spans="2:11" ht="16.5" thickBot="1" x14ac:dyDescent="0.3">
      <c r="B8" s="51" t="s">
        <v>48</v>
      </c>
      <c r="C8" s="52"/>
      <c r="D8" s="52"/>
      <c r="E8" s="52"/>
      <c r="F8" s="52"/>
      <c r="G8" s="52"/>
      <c r="H8" s="52"/>
      <c r="I8" s="52"/>
      <c r="J8" s="52"/>
      <c r="K8" s="53"/>
    </row>
    <row r="9" spans="2:11" ht="24.75" thickBot="1" x14ac:dyDescent="0.3">
      <c r="B9" s="2"/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</row>
    <row r="10" spans="2:11" ht="36.75" thickBot="1" x14ac:dyDescent="0.3">
      <c r="B10" s="4" t="s">
        <v>11</v>
      </c>
      <c r="C10" s="11">
        <f t="shared" ref="C10:C11" si="1">SUM(D10:K10)</f>
        <v>31</v>
      </c>
      <c r="D10" s="5">
        <v>2</v>
      </c>
      <c r="E10" s="5">
        <v>6</v>
      </c>
      <c r="F10" s="11">
        <v>6</v>
      </c>
      <c r="G10" s="5">
        <v>2</v>
      </c>
      <c r="H10" s="5">
        <v>7</v>
      </c>
      <c r="I10" s="5">
        <v>2</v>
      </c>
      <c r="J10" s="5">
        <v>4</v>
      </c>
      <c r="K10" s="5">
        <v>2</v>
      </c>
    </row>
    <row r="11" spans="2:11" ht="48.75" thickBot="1" x14ac:dyDescent="0.3">
      <c r="B11" s="4" t="s">
        <v>15</v>
      </c>
      <c r="C11" s="40">
        <f t="shared" si="1"/>
        <v>54068.667649999996</v>
      </c>
      <c r="D11" s="5">
        <v>2466.9110000000001</v>
      </c>
      <c r="E11" s="33">
        <v>35277.000899999999</v>
      </c>
      <c r="F11" s="35">
        <v>5821.4153999999999</v>
      </c>
      <c r="G11" s="5">
        <v>926.41499999999996</v>
      </c>
      <c r="H11" s="5">
        <v>4411.0588500000003</v>
      </c>
      <c r="I11" s="5">
        <v>463.20749999999998</v>
      </c>
      <c r="J11" s="5">
        <v>2476.6161000000002</v>
      </c>
      <c r="K11" s="5">
        <v>2226.0428999999999</v>
      </c>
    </row>
    <row r="12" spans="2:11" ht="16.5" thickBot="1" x14ac:dyDescent="0.3">
      <c r="B12" s="51" t="s">
        <v>35</v>
      </c>
      <c r="C12" s="52"/>
      <c r="D12" s="52"/>
      <c r="E12" s="52"/>
      <c r="F12" s="52"/>
      <c r="G12" s="52"/>
      <c r="H12" s="52"/>
      <c r="I12" s="52"/>
      <c r="J12" s="52"/>
      <c r="K12" s="53"/>
    </row>
    <row r="13" spans="2:11" ht="24.75" thickBot="1" x14ac:dyDescent="0.3">
      <c r="B13" s="2"/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</row>
    <row r="14" spans="2:11" ht="36.75" thickBot="1" x14ac:dyDescent="0.3">
      <c r="B14" s="4" t="s">
        <v>11</v>
      </c>
      <c r="C14" s="11">
        <f t="shared" ref="C14:C15" si="2">SUM(D14:K14)</f>
        <v>55</v>
      </c>
      <c r="D14" s="5">
        <v>6</v>
      </c>
      <c r="E14" s="5">
        <v>8</v>
      </c>
      <c r="F14" s="11">
        <v>9</v>
      </c>
      <c r="G14" s="5">
        <v>4</v>
      </c>
      <c r="H14" s="5">
        <v>6</v>
      </c>
      <c r="I14" s="5">
        <v>5</v>
      </c>
      <c r="J14" s="5">
        <v>8</v>
      </c>
      <c r="K14" s="5">
        <v>9</v>
      </c>
    </row>
    <row r="15" spans="2:11" ht="48.75" thickBot="1" x14ac:dyDescent="0.3">
      <c r="B15" s="4" t="s">
        <v>15</v>
      </c>
      <c r="C15" s="40">
        <f t="shared" si="2"/>
        <v>62510.219750000004</v>
      </c>
      <c r="D15" s="5">
        <v>3426.8532</v>
      </c>
      <c r="E15" s="33">
        <v>8706.5364000000009</v>
      </c>
      <c r="F15" s="35">
        <v>11307.409750000001</v>
      </c>
      <c r="G15" s="5">
        <v>11296.380999999999</v>
      </c>
      <c r="H15" s="5">
        <v>3390.6788999999999</v>
      </c>
      <c r="I15" s="5">
        <v>7802.1788999999999</v>
      </c>
      <c r="J15" s="5">
        <v>7766.0046000000002</v>
      </c>
      <c r="K15" s="5">
        <v>8814.1769999999997</v>
      </c>
    </row>
    <row r="16" spans="2:11" ht="26.25" thickBot="1" x14ac:dyDescent="0.3">
      <c r="B16" s="13" t="s">
        <v>29</v>
      </c>
      <c r="C16" s="38">
        <f t="shared" ref="C16:K16" si="3">C15+C11+C7</f>
        <v>170039.17959000001</v>
      </c>
      <c r="D16" s="36">
        <f t="shared" si="3"/>
        <v>7848.0586999999996</v>
      </c>
      <c r="E16" s="36">
        <f t="shared" si="3"/>
        <v>49129.1109</v>
      </c>
      <c r="F16" s="36">
        <f t="shared" si="3"/>
        <v>25885.65265</v>
      </c>
      <c r="G16" s="36">
        <f t="shared" si="3"/>
        <v>20997.681239999998</v>
      </c>
      <c r="H16" s="36">
        <f t="shared" si="3"/>
        <v>12996.720150000001</v>
      </c>
      <c r="I16" s="36">
        <f t="shared" si="3"/>
        <v>25000.852800000001</v>
      </c>
      <c r="J16" s="36">
        <f t="shared" si="3"/>
        <v>13256.11635</v>
      </c>
      <c r="K16" s="37">
        <f t="shared" si="3"/>
        <v>14924.986800000001</v>
      </c>
    </row>
    <row r="17" spans="2:11" ht="16.5" thickBot="1" x14ac:dyDescent="0.3">
      <c r="B17" s="51" t="s">
        <v>59</v>
      </c>
      <c r="C17" s="52"/>
      <c r="D17" s="52"/>
      <c r="E17" s="52"/>
      <c r="F17" s="52"/>
      <c r="G17" s="52"/>
      <c r="H17" s="52"/>
      <c r="I17" s="52"/>
      <c r="J17" s="52"/>
      <c r="K17" s="53"/>
    </row>
    <row r="18" spans="2:11" ht="24.75" thickBot="1" x14ac:dyDescent="0.3">
      <c r="B18" s="2"/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</row>
    <row r="19" spans="2:11" ht="36.75" thickBot="1" x14ac:dyDescent="0.3">
      <c r="B19" s="4" t="s">
        <v>11</v>
      </c>
      <c r="C19" s="11">
        <f t="shared" ref="C19:C20" si="4">SUM(D19:K19)</f>
        <v>61</v>
      </c>
      <c r="D19" s="5">
        <v>2</v>
      </c>
      <c r="E19" s="5">
        <v>9</v>
      </c>
      <c r="F19" s="11">
        <v>9</v>
      </c>
      <c r="G19" s="5">
        <v>9</v>
      </c>
      <c r="H19" s="5">
        <v>8</v>
      </c>
      <c r="I19" s="5">
        <v>6</v>
      </c>
      <c r="J19" s="5">
        <v>9</v>
      </c>
      <c r="K19" s="5">
        <v>9</v>
      </c>
    </row>
    <row r="20" spans="2:11" ht="48.75" thickBot="1" x14ac:dyDescent="0.3">
      <c r="B20" s="4" t="s">
        <v>15</v>
      </c>
      <c r="C20" s="40">
        <f t="shared" si="4"/>
        <v>58776.179100000001</v>
      </c>
      <c r="D20" s="5">
        <v>234.6918</v>
      </c>
      <c r="E20" s="33">
        <v>5095.2825000000003</v>
      </c>
      <c r="F20" s="35">
        <v>4590.1657500000001</v>
      </c>
      <c r="G20" s="5">
        <v>11831.643</v>
      </c>
      <c r="H20" s="5">
        <v>5310.5636999999997</v>
      </c>
      <c r="I20" s="5">
        <v>23766.956249999999</v>
      </c>
      <c r="J20" s="5">
        <v>3242.4524999999999</v>
      </c>
      <c r="K20" s="5">
        <v>4704.4236000000001</v>
      </c>
    </row>
    <row r="21" spans="2:11" ht="16.5" thickBot="1" x14ac:dyDescent="0.3">
      <c r="B21" s="51" t="s">
        <v>37</v>
      </c>
      <c r="C21" s="52"/>
      <c r="D21" s="52"/>
      <c r="E21" s="52"/>
      <c r="F21" s="52"/>
      <c r="G21" s="52"/>
      <c r="H21" s="52"/>
      <c r="I21" s="52"/>
      <c r="J21" s="52"/>
      <c r="K21" s="53"/>
    </row>
    <row r="22" spans="2:11" ht="24.75" thickBot="1" x14ac:dyDescent="0.3">
      <c r="B22" s="2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</row>
    <row r="23" spans="2:11" ht="36.75" thickBot="1" x14ac:dyDescent="0.3">
      <c r="B23" s="4" t="s">
        <v>11</v>
      </c>
      <c r="C23" s="11">
        <f t="shared" ref="C23:C24" si="5">SUM(D23:K23)</f>
        <v>39</v>
      </c>
      <c r="D23" s="5">
        <v>0</v>
      </c>
      <c r="E23" s="5">
        <v>10</v>
      </c>
      <c r="F23" s="11">
        <v>11</v>
      </c>
      <c r="G23" s="5">
        <v>6</v>
      </c>
      <c r="H23" s="5">
        <v>3</v>
      </c>
      <c r="I23" s="5">
        <v>3</v>
      </c>
      <c r="J23" s="5">
        <v>2</v>
      </c>
      <c r="K23" s="5">
        <v>4</v>
      </c>
    </row>
    <row r="24" spans="2:11" ht="48.75" thickBot="1" x14ac:dyDescent="0.3">
      <c r="B24" s="4" t="s">
        <v>15</v>
      </c>
      <c r="C24" s="40">
        <f t="shared" si="5"/>
        <v>43690.025499999996</v>
      </c>
      <c r="D24" s="5">
        <v>0</v>
      </c>
      <c r="E24" s="33">
        <v>4475.0255999999999</v>
      </c>
      <c r="F24" s="35">
        <v>10277.324500000001</v>
      </c>
      <c r="G24" s="5">
        <v>15065.272499999999</v>
      </c>
      <c r="H24" s="5">
        <v>2968.9395</v>
      </c>
      <c r="I24" s="5">
        <v>8239.7996999999996</v>
      </c>
      <c r="J24" s="5">
        <v>617.61</v>
      </c>
      <c r="K24" s="5">
        <v>2046.0536999999999</v>
      </c>
    </row>
    <row r="25" spans="2:11" ht="16.5" thickBot="1" x14ac:dyDescent="0.3">
      <c r="B25" s="51" t="s">
        <v>22</v>
      </c>
      <c r="C25" s="52"/>
      <c r="D25" s="52"/>
      <c r="E25" s="52"/>
      <c r="F25" s="52"/>
      <c r="G25" s="52"/>
      <c r="H25" s="52"/>
      <c r="I25" s="52"/>
      <c r="J25" s="52"/>
      <c r="K25" s="53"/>
    </row>
    <row r="26" spans="2:11" ht="24.75" thickBot="1" x14ac:dyDescent="0.3">
      <c r="B26" s="2"/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3" t="s">
        <v>8</v>
      </c>
      <c r="J26" s="3" t="s">
        <v>9</v>
      </c>
      <c r="K26" s="3" t="s">
        <v>10</v>
      </c>
    </row>
    <row r="27" spans="2:11" ht="36.75" thickBot="1" x14ac:dyDescent="0.3">
      <c r="B27" s="4" t="s">
        <v>11</v>
      </c>
      <c r="C27" s="11">
        <f t="shared" ref="C27:C28" si="6">SUM(D27:K27)</f>
        <v>57</v>
      </c>
      <c r="D27" s="5">
        <v>4</v>
      </c>
      <c r="E27" s="5">
        <v>7</v>
      </c>
      <c r="F27" s="11">
        <v>11</v>
      </c>
      <c r="G27" s="5">
        <v>7</v>
      </c>
      <c r="H27" s="5">
        <v>8</v>
      </c>
      <c r="I27" s="5">
        <v>7</v>
      </c>
      <c r="J27" s="5">
        <v>8</v>
      </c>
      <c r="K27" s="5">
        <v>5</v>
      </c>
    </row>
    <row r="28" spans="2:11" ht="48.75" thickBot="1" x14ac:dyDescent="0.3">
      <c r="B28" s="4" t="s">
        <v>15</v>
      </c>
      <c r="C28" s="40">
        <f t="shared" si="6"/>
        <v>45758.666080000003</v>
      </c>
      <c r="D28" s="5">
        <v>2392.7975999999999</v>
      </c>
      <c r="E28" s="33">
        <v>5323.7982000000002</v>
      </c>
      <c r="F28" s="35">
        <v>6621.6615000000002</v>
      </c>
      <c r="G28" s="5">
        <v>9136.9517500000002</v>
      </c>
      <c r="H28" s="5">
        <v>7522.9309499999999</v>
      </c>
      <c r="I28" s="5">
        <v>6035.3731500000004</v>
      </c>
      <c r="J28" s="5">
        <v>5902.6752299999998</v>
      </c>
      <c r="K28" s="5">
        <v>2822.4776999999999</v>
      </c>
    </row>
    <row r="29" spans="2:11" ht="26.25" thickBot="1" x14ac:dyDescent="0.3">
      <c r="B29" s="13" t="s">
        <v>30</v>
      </c>
      <c r="C29" s="38">
        <f t="shared" ref="C29:K29" si="7">C28+C24+C20</f>
        <v>148224.87067999999</v>
      </c>
      <c r="D29" s="36">
        <f t="shared" si="7"/>
        <v>2627.4893999999999</v>
      </c>
      <c r="E29" s="36">
        <f t="shared" si="7"/>
        <v>14894.106299999999</v>
      </c>
      <c r="F29" s="36">
        <f t="shared" si="7"/>
        <v>21489.151750000001</v>
      </c>
      <c r="G29" s="36">
        <f t="shared" si="7"/>
        <v>36033.867249999996</v>
      </c>
      <c r="H29" s="36">
        <f t="shared" si="7"/>
        <v>15802.434150000001</v>
      </c>
      <c r="I29" s="36">
        <f t="shared" si="7"/>
        <v>38042.129099999998</v>
      </c>
      <c r="J29" s="36">
        <f t="shared" si="7"/>
        <v>9762.7377299999989</v>
      </c>
      <c r="K29" s="37">
        <f t="shared" si="7"/>
        <v>9572.9549999999999</v>
      </c>
    </row>
    <row r="30" spans="2:11" ht="16.5" thickBot="1" x14ac:dyDescent="0.3">
      <c r="B30" s="51" t="s">
        <v>23</v>
      </c>
      <c r="C30" s="52"/>
      <c r="D30" s="52"/>
      <c r="E30" s="52"/>
      <c r="F30" s="52"/>
      <c r="G30" s="52"/>
      <c r="H30" s="52"/>
      <c r="I30" s="52"/>
      <c r="J30" s="52"/>
      <c r="K30" s="53"/>
    </row>
    <row r="31" spans="2:11" ht="24.75" thickBot="1" x14ac:dyDescent="0.3">
      <c r="B31" s="2"/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</row>
    <row r="32" spans="2:11" ht="36.75" thickBot="1" x14ac:dyDescent="0.3">
      <c r="B32" s="4" t="s">
        <v>11</v>
      </c>
      <c r="C32" s="11">
        <f t="shared" ref="C32:C33" si="8">SUM(D32:K32)</f>
        <v>57</v>
      </c>
      <c r="D32" s="5">
        <v>5</v>
      </c>
      <c r="E32" s="5">
        <v>6</v>
      </c>
      <c r="F32" s="11">
        <v>4</v>
      </c>
      <c r="G32" s="5">
        <v>9</v>
      </c>
      <c r="H32" s="5">
        <v>6</v>
      </c>
      <c r="I32" s="5">
        <v>4</v>
      </c>
      <c r="J32" s="5">
        <v>10</v>
      </c>
      <c r="K32" s="5">
        <v>13</v>
      </c>
    </row>
    <row r="33" spans="2:11" ht="48.75" thickBot="1" x14ac:dyDescent="0.3">
      <c r="B33" s="4" t="s">
        <v>15</v>
      </c>
      <c r="C33" s="40">
        <f t="shared" si="8"/>
        <v>44612.470150000001</v>
      </c>
      <c r="D33" s="5">
        <v>7305.4440000000004</v>
      </c>
      <c r="E33" s="33">
        <v>3807.56565</v>
      </c>
      <c r="F33" s="35">
        <v>2305.7440000000001</v>
      </c>
      <c r="G33" s="5">
        <v>10626.56825</v>
      </c>
      <c r="H33" s="5">
        <v>1419.3266000000001</v>
      </c>
      <c r="I33" s="5">
        <v>5410.2636000000002</v>
      </c>
      <c r="J33" s="5">
        <v>2230.6014500000001</v>
      </c>
      <c r="K33" s="5">
        <v>11506.9566</v>
      </c>
    </row>
    <row r="34" spans="2:11" ht="16.5" thickBot="1" x14ac:dyDescent="0.3">
      <c r="B34" s="51" t="s">
        <v>24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1" ht="24.75" thickBot="1" x14ac:dyDescent="0.3">
      <c r="B35" s="2"/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2:11" ht="36.75" thickBot="1" x14ac:dyDescent="0.3">
      <c r="B36" s="4" t="s">
        <v>11</v>
      </c>
      <c r="C36" s="11">
        <f t="shared" ref="C36:C37" si="9">SUM(D36:K36)</f>
        <v>76</v>
      </c>
      <c r="D36" s="5">
        <v>6</v>
      </c>
      <c r="E36" s="5">
        <v>17</v>
      </c>
      <c r="F36" s="11">
        <v>15</v>
      </c>
      <c r="G36" s="5">
        <v>8</v>
      </c>
      <c r="H36" s="5">
        <v>4</v>
      </c>
      <c r="I36" s="5">
        <v>7</v>
      </c>
      <c r="J36" s="5">
        <v>9</v>
      </c>
      <c r="K36" s="5">
        <v>10</v>
      </c>
    </row>
    <row r="37" spans="2:11" ht="48.75" thickBot="1" x14ac:dyDescent="0.3">
      <c r="B37" s="4" t="s">
        <v>15</v>
      </c>
      <c r="C37" s="40">
        <f t="shared" si="9"/>
        <v>72850.334599999987</v>
      </c>
      <c r="D37" s="5">
        <v>8112.7484999999997</v>
      </c>
      <c r="E37" s="33">
        <v>16303.1394</v>
      </c>
      <c r="F37" s="35">
        <v>20802.428250000001</v>
      </c>
      <c r="G37" s="5">
        <v>8890.643</v>
      </c>
      <c r="H37" s="5">
        <v>4067.4029999999998</v>
      </c>
      <c r="I37" s="5">
        <v>5257.6256999999996</v>
      </c>
      <c r="J37" s="5">
        <v>3216.4246499999999</v>
      </c>
      <c r="K37" s="5">
        <v>6199.9220999999998</v>
      </c>
    </row>
    <row r="38" spans="2:11" ht="16.5" thickBot="1" x14ac:dyDescent="0.3">
      <c r="B38" s="51" t="s">
        <v>25</v>
      </c>
      <c r="C38" s="52"/>
      <c r="D38" s="52"/>
      <c r="E38" s="52"/>
      <c r="F38" s="52"/>
      <c r="G38" s="52"/>
      <c r="H38" s="52"/>
      <c r="I38" s="52"/>
      <c r="J38" s="52"/>
      <c r="K38" s="53"/>
    </row>
    <row r="39" spans="2:11" ht="24.75" thickBot="1" x14ac:dyDescent="0.3">
      <c r="B39" s="2"/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</row>
    <row r="40" spans="2:11" ht="36.75" thickBot="1" x14ac:dyDescent="0.3">
      <c r="B40" s="4" t="s">
        <v>11</v>
      </c>
      <c r="C40" s="11">
        <f t="shared" ref="C40:C41" si="10">SUM(D40:K40)</f>
        <v>38</v>
      </c>
      <c r="D40" s="5">
        <v>3</v>
      </c>
      <c r="E40" s="5">
        <v>6</v>
      </c>
      <c r="F40" s="11">
        <v>9</v>
      </c>
      <c r="G40" s="5">
        <v>4</v>
      </c>
      <c r="H40" s="5">
        <v>0</v>
      </c>
      <c r="I40" s="5">
        <v>4</v>
      </c>
      <c r="J40" s="5">
        <v>4</v>
      </c>
      <c r="K40" s="5">
        <v>8</v>
      </c>
    </row>
    <row r="41" spans="2:11" ht="48.75" thickBot="1" x14ac:dyDescent="0.3">
      <c r="B41" s="4" t="s">
        <v>15</v>
      </c>
      <c r="C41" s="40">
        <f t="shared" si="10"/>
        <v>37494.161979999997</v>
      </c>
      <c r="D41" s="5">
        <v>1182.2819999999999</v>
      </c>
      <c r="E41" s="33">
        <v>13052.305050000001</v>
      </c>
      <c r="F41" s="35">
        <v>4723.9812499999998</v>
      </c>
      <c r="G41" s="5">
        <v>5723.1859999999997</v>
      </c>
      <c r="H41" s="5">
        <v>0</v>
      </c>
      <c r="I41" s="5">
        <v>198.51750000000001</v>
      </c>
      <c r="J41" s="5">
        <v>5918.9977799999997</v>
      </c>
      <c r="K41" s="5">
        <v>6694.8923999999997</v>
      </c>
    </row>
    <row r="42" spans="2:11" ht="26.25" thickBot="1" x14ac:dyDescent="0.3">
      <c r="B42" s="13" t="s">
        <v>31</v>
      </c>
      <c r="C42" s="38">
        <f t="shared" ref="C42:K42" si="11">C41+C37+C33</f>
        <v>154956.96672999999</v>
      </c>
      <c r="D42" s="36">
        <f t="shared" si="11"/>
        <v>16600.4745</v>
      </c>
      <c r="E42" s="36">
        <f t="shared" si="11"/>
        <v>33163.0101</v>
      </c>
      <c r="F42" s="36">
        <f t="shared" si="11"/>
        <v>27832.1535</v>
      </c>
      <c r="G42" s="36">
        <f t="shared" si="11"/>
        <v>25240.397250000002</v>
      </c>
      <c r="H42" s="36">
        <f t="shared" si="11"/>
        <v>5486.7295999999997</v>
      </c>
      <c r="I42" s="36">
        <f t="shared" si="11"/>
        <v>10866.406800000001</v>
      </c>
      <c r="J42" s="36">
        <f t="shared" si="11"/>
        <v>11366.023879999999</v>
      </c>
      <c r="K42" s="37">
        <f t="shared" si="11"/>
        <v>24401.771099999998</v>
      </c>
    </row>
    <row r="43" spans="2:11" ht="16.5" thickBot="1" x14ac:dyDescent="0.3">
      <c r="B43" s="51" t="s">
        <v>26</v>
      </c>
      <c r="C43" s="52"/>
      <c r="D43" s="52"/>
      <c r="E43" s="52"/>
      <c r="F43" s="52"/>
      <c r="G43" s="52"/>
      <c r="H43" s="52"/>
      <c r="I43" s="52"/>
      <c r="J43" s="52"/>
      <c r="K43" s="53"/>
    </row>
    <row r="44" spans="2:11" ht="24.75" thickBot="1" x14ac:dyDescent="0.3">
      <c r="B44" s="2"/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9</v>
      </c>
      <c r="K44" s="3" t="s">
        <v>10</v>
      </c>
    </row>
    <row r="45" spans="2:11" ht="36.75" thickBot="1" x14ac:dyDescent="0.3">
      <c r="B45" s="4" t="s">
        <v>11</v>
      </c>
      <c r="C45" s="11">
        <f t="shared" ref="C45:C46" si="12">SUM(D45:K45)</f>
        <v>49</v>
      </c>
      <c r="D45" s="5">
        <v>1</v>
      </c>
      <c r="E45" s="5">
        <v>10</v>
      </c>
      <c r="F45" s="11">
        <v>4</v>
      </c>
      <c r="G45" s="5">
        <v>10</v>
      </c>
      <c r="H45" s="5">
        <v>4</v>
      </c>
      <c r="I45" s="5">
        <v>7</v>
      </c>
      <c r="J45" s="5">
        <v>4</v>
      </c>
      <c r="K45" s="5">
        <v>9</v>
      </c>
    </row>
    <row r="46" spans="2:11" ht="48.75" thickBot="1" x14ac:dyDescent="0.3">
      <c r="B46" s="4" t="s">
        <v>15</v>
      </c>
      <c r="C46" s="40">
        <f t="shared" si="12"/>
        <v>56570.135000000002</v>
      </c>
      <c r="D46" s="5">
        <v>0</v>
      </c>
      <c r="E46" s="33">
        <v>14015.335499999999</v>
      </c>
      <c r="F46" s="35">
        <v>14938.809499999999</v>
      </c>
      <c r="G46" s="5">
        <v>17029.860499999999</v>
      </c>
      <c r="H46" s="5">
        <v>1571.2292500000001</v>
      </c>
      <c r="I46" s="5">
        <v>3877.7085000000002</v>
      </c>
      <c r="J46" s="5">
        <v>2447.5001999999999</v>
      </c>
      <c r="K46" s="5">
        <v>2689.69155</v>
      </c>
    </row>
    <row r="47" spans="2:11" ht="16.5" thickBot="1" x14ac:dyDescent="0.3">
      <c r="B47" s="51" t="s">
        <v>44</v>
      </c>
      <c r="C47" s="52"/>
      <c r="D47" s="52"/>
      <c r="E47" s="52"/>
      <c r="F47" s="52"/>
      <c r="G47" s="52"/>
      <c r="H47" s="52"/>
      <c r="I47" s="52"/>
      <c r="J47" s="52"/>
      <c r="K47" s="53"/>
    </row>
    <row r="48" spans="2:11" ht="24.75" thickBot="1" x14ac:dyDescent="0.3">
      <c r="B48" s="2"/>
      <c r="C48" s="3" t="s">
        <v>2</v>
      </c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3" t="s">
        <v>9</v>
      </c>
      <c r="K48" s="3" t="s">
        <v>10</v>
      </c>
    </row>
    <row r="49" spans="2:11" ht="36.75" thickBot="1" x14ac:dyDescent="0.3">
      <c r="B49" s="4" t="s">
        <v>11</v>
      </c>
      <c r="C49" s="11">
        <f t="shared" ref="C49:C50" si="13">SUM(D49:K49)</f>
        <v>31</v>
      </c>
      <c r="D49" s="5">
        <v>1</v>
      </c>
      <c r="E49" s="5">
        <v>9</v>
      </c>
      <c r="F49" s="11">
        <v>3</v>
      </c>
      <c r="G49" s="5">
        <v>1</v>
      </c>
      <c r="H49" s="5">
        <v>4</v>
      </c>
      <c r="I49" s="5">
        <v>5</v>
      </c>
      <c r="J49" s="5">
        <v>2</v>
      </c>
      <c r="K49" s="5">
        <v>6</v>
      </c>
    </row>
    <row r="50" spans="2:11" ht="48.75" thickBot="1" x14ac:dyDescent="0.3">
      <c r="B50" s="4" t="s">
        <v>15</v>
      </c>
      <c r="C50" s="40">
        <f t="shared" si="13"/>
        <v>68126.353350000005</v>
      </c>
      <c r="D50" s="5">
        <v>0</v>
      </c>
      <c r="E50" s="33">
        <v>39823.4928</v>
      </c>
      <c r="F50" s="35">
        <v>18693.731250000001</v>
      </c>
      <c r="G50" s="5">
        <v>635.25599999999997</v>
      </c>
      <c r="H50" s="5">
        <v>3798.7426500000001</v>
      </c>
      <c r="I50" s="5">
        <v>2808.8020499999998</v>
      </c>
      <c r="J50" s="5">
        <v>853.18409999999994</v>
      </c>
      <c r="K50" s="5">
        <v>1513.1445000000001</v>
      </c>
    </row>
    <row r="51" spans="2:11" ht="16.5" thickBot="1" x14ac:dyDescent="0.3">
      <c r="B51" s="51" t="s">
        <v>28</v>
      </c>
      <c r="C51" s="52"/>
      <c r="D51" s="52"/>
      <c r="E51" s="52"/>
      <c r="F51" s="52"/>
      <c r="G51" s="52"/>
      <c r="H51" s="52"/>
      <c r="I51" s="52"/>
      <c r="J51" s="52"/>
      <c r="K51" s="53"/>
    </row>
    <row r="52" spans="2:11" ht="24.75" thickBot="1" x14ac:dyDescent="0.3">
      <c r="B52" s="2"/>
      <c r="C52" s="3" t="s">
        <v>2</v>
      </c>
      <c r="D52" s="3" t="s">
        <v>3</v>
      </c>
      <c r="E52" s="3" t="s">
        <v>4</v>
      </c>
      <c r="F52" s="3" t="s">
        <v>5</v>
      </c>
      <c r="G52" s="3" t="s">
        <v>6</v>
      </c>
      <c r="H52" s="3" t="s">
        <v>7</v>
      </c>
      <c r="I52" s="3" t="s">
        <v>8</v>
      </c>
      <c r="J52" s="3" t="s">
        <v>9</v>
      </c>
      <c r="K52" s="3" t="s">
        <v>10</v>
      </c>
    </row>
    <row r="53" spans="2:11" ht="36.75" thickBot="1" x14ac:dyDescent="0.3">
      <c r="B53" s="4" t="s">
        <v>11</v>
      </c>
      <c r="C53" s="11">
        <f t="shared" ref="C53:C54" si="14">SUM(D53:K53)</f>
        <v>45</v>
      </c>
      <c r="D53" s="5">
        <v>1</v>
      </c>
      <c r="E53" s="5">
        <v>9</v>
      </c>
      <c r="F53" s="11">
        <v>9</v>
      </c>
      <c r="G53" s="5">
        <v>4</v>
      </c>
      <c r="H53" s="5">
        <v>4</v>
      </c>
      <c r="I53" s="5">
        <v>12</v>
      </c>
      <c r="J53" s="5">
        <v>3</v>
      </c>
      <c r="K53" s="5">
        <v>3</v>
      </c>
    </row>
    <row r="54" spans="2:11" ht="48.75" thickBot="1" x14ac:dyDescent="0.3">
      <c r="B54" s="4" t="s">
        <v>15</v>
      </c>
      <c r="C54" s="40">
        <f t="shared" si="14"/>
        <v>53466.644749999992</v>
      </c>
      <c r="D54" s="5">
        <v>1185.8112000000001</v>
      </c>
      <c r="E54" s="33">
        <v>6472.5528000000004</v>
      </c>
      <c r="F54" s="35">
        <v>15823.31525</v>
      </c>
      <c r="G54" s="5">
        <v>3543.9050000000002</v>
      </c>
      <c r="H54" s="5">
        <v>2079.5810999999999</v>
      </c>
      <c r="I54" s="5">
        <v>21334.308099999998</v>
      </c>
      <c r="J54" s="5">
        <v>1206.1041</v>
      </c>
      <c r="K54" s="5">
        <v>1821.0672</v>
      </c>
    </row>
    <row r="55" spans="2:11" ht="26.25" thickBot="1" x14ac:dyDescent="0.3">
      <c r="B55" s="13" t="s">
        <v>47</v>
      </c>
      <c r="C55" s="38">
        <f t="shared" ref="C55:K55" si="15">C54+C50+C46</f>
        <v>178163.13310000001</v>
      </c>
      <c r="D55" s="36">
        <f t="shared" si="15"/>
        <v>1185.8112000000001</v>
      </c>
      <c r="E55" s="36">
        <f t="shared" si="15"/>
        <v>60311.381099999999</v>
      </c>
      <c r="F55" s="36">
        <f t="shared" si="15"/>
        <v>49455.856</v>
      </c>
      <c r="G55" s="36">
        <f t="shared" si="15"/>
        <v>21209.021499999999</v>
      </c>
      <c r="H55" s="36">
        <f t="shared" si="15"/>
        <v>7449.5529999999999</v>
      </c>
      <c r="I55" s="36">
        <f t="shared" si="15"/>
        <v>28020.818649999997</v>
      </c>
      <c r="J55" s="36">
        <f t="shared" si="15"/>
        <v>4506.7883999999995</v>
      </c>
      <c r="K55" s="37">
        <f t="shared" si="15"/>
        <v>6023.9032499999994</v>
      </c>
    </row>
  </sheetData>
  <mergeCells count="14">
    <mergeCell ref="B51:K51"/>
    <mergeCell ref="B47:K47"/>
    <mergeCell ref="B43:K43"/>
    <mergeCell ref="B38:K38"/>
    <mergeCell ref="B1:K1"/>
    <mergeCell ref="B3:K3"/>
    <mergeCell ref="B4:K4"/>
    <mergeCell ref="B8:K8"/>
    <mergeCell ref="B12:K12"/>
    <mergeCell ref="B34:K34"/>
    <mergeCell ref="B30:K30"/>
    <mergeCell ref="B25:K25"/>
    <mergeCell ref="B21:K21"/>
    <mergeCell ref="B17:K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opLeftCell="A49" zoomScaleNormal="100" workbookViewId="0">
      <selection activeCell="B55" sqref="B55:K55"/>
    </sheetView>
  </sheetViews>
  <sheetFormatPr defaultRowHeight="15" x14ac:dyDescent="0.25"/>
  <cols>
    <col min="3" max="3" width="10.5703125" bestFit="1" customWidth="1"/>
    <col min="4" max="5" width="10.42578125" bestFit="1" customWidth="1"/>
    <col min="7" max="9" width="9.42578125" bestFit="1" customWidth="1"/>
    <col min="10" max="10" width="10.42578125" bestFit="1" customWidth="1"/>
    <col min="11" max="11" width="9.42578125" bestFit="1" customWidth="1"/>
  </cols>
  <sheetData>
    <row r="1" spans="2:11" ht="15.75" x14ac:dyDescent="0.25">
      <c r="B1" s="61" t="s">
        <v>36</v>
      </c>
      <c r="C1" s="61"/>
      <c r="D1" s="61"/>
      <c r="E1" s="61"/>
      <c r="F1" s="61"/>
      <c r="G1" s="61"/>
      <c r="H1" s="61"/>
      <c r="I1" s="61"/>
      <c r="J1" s="61"/>
      <c r="K1" s="61"/>
    </row>
    <row r="2" spans="2:11" ht="15.75" thickBot="1" x14ac:dyDescent="0.3"/>
    <row r="3" spans="2:11" ht="18.75" customHeight="1" thickBot="1" x14ac:dyDescent="0.3">
      <c r="B3" s="58" t="s">
        <v>45</v>
      </c>
      <c r="C3" s="59"/>
      <c r="D3" s="59"/>
      <c r="E3" s="59"/>
      <c r="F3" s="59"/>
      <c r="G3" s="59"/>
      <c r="H3" s="59"/>
      <c r="I3" s="59"/>
      <c r="J3" s="59"/>
      <c r="K3" s="60"/>
    </row>
    <row r="4" spans="2:11" ht="16.5" customHeight="1" thickBot="1" x14ac:dyDescent="0.3">
      <c r="B4" s="51" t="s">
        <v>17</v>
      </c>
      <c r="C4" s="52"/>
      <c r="D4" s="52"/>
      <c r="E4" s="52"/>
      <c r="F4" s="52"/>
      <c r="G4" s="52"/>
      <c r="H4" s="52"/>
      <c r="I4" s="52"/>
      <c r="J4" s="52"/>
      <c r="K4" s="53"/>
    </row>
    <row r="5" spans="2:11" ht="36.75" thickBot="1" x14ac:dyDescent="0.3">
      <c r="B5" s="2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</row>
    <row r="6" spans="2:11" ht="36.75" thickBot="1" x14ac:dyDescent="0.3">
      <c r="B6" s="4" t="s">
        <v>11</v>
      </c>
      <c r="C6" s="11">
        <f>D6+E6+F6+G6+H6+I6+J6+K6</f>
        <v>30</v>
      </c>
      <c r="D6" s="5">
        <v>2</v>
      </c>
      <c r="E6" s="5">
        <v>2</v>
      </c>
      <c r="F6" s="11">
        <v>5</v>
      </c>
      <c r="G6" s="5">
        <v>5</v>
      </c>
      <c r="H6" s="5">
        <v>2</v>
      </c>
      <c r="I6" s="5">
        <v>5</v>
      </c>
      <c r="J6" s="5">
        <v>3</v>
      </c>
      <c r="K6" s="5">
        <v>6</v>
      </c>
    </row>
    <row r="7" spans="2:11" ht="48.75" thickBot="1" x14ac:dyDescent="0.3">
      <c r="B7" s="4" t="s">
        <v>15</v>
      </c>
      <c r="C7" s="45">
        <f>D7+E7+F7+G7+H7+I7+J7+K7</f>
        <v>76021.909</v>
      </c>
      <c r="D7" s="5">
        <v>1572.57</v>
      </c>
      <c r="E7" s="33">
        <v>278.18400000000003</v>
      </c>
      <c r="F7" s="35">
        <v>9216.5750000000007</v>
      </c>
      <c r="G7" s="5">
        <v>39893.800000000003</v>
      </c>
      <c r="H7" s="5">
        <v>2387.4</v>
      </c>
      <c r="I7" s="5">
        <v>14540.65</v>
      </c>
      <c r="J7" s="5">
        <v>1411.68</v>
      </c>
      <c r="K7" s="5">
        <v>6721.05</v>
      </c>
    </row>
    <row r="8" spans="2:11" ht="16.5" thickBot="1" x14ac:dyDescent="0.3">
      <c r="B8" s="51" t="s">
        <v>48</v>
      </c>
      <c r="C8" s="52"/>
      <c r="D8" s="52"/>
      <c r="E8" s="52"/>
      <c r="F8" s="52"/>
      <c r="G8" s="52"/>
      <c r="H8" s="52"/>
      <c r="I8" s="52"/>
      <c r="J8" s="52"/>
      <c r="K8" s="53"/>
    </row>
    <row r="9" spans="2:11" ht="36.75" thickBot="1" x14ac:dyDescent="0.3">
      <c r="B9" s="2"/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</row>
    <row r="10" spans="2:11" ht="36.75" thickBot="1" x14ac:dyDescent="0.3">
      <c r="B10" s="4" t="s">
        <v>11</v>
      </c>
      <c r="C10" s="11">
        <f>D10+E10+F10+G10+H10+I10+J10+K10</f>
        <v>46</v>
      </c>
      <c r="D10" s="5">
        <v>9</v>
      </c>
      <c r="E10" s="5">
        <v>4</v>
      </c>
      <c r="F10" s="11">
        <v>5</v>
      </c>
      <c r="G10" s="5">
        <v>8</v>
      </c>
      <c r="H10" s="5">
        <v>9</v>
      </c>
      <c r="I10" s="5">
        <v>3</v>
      </c>
      <c r="J10" s="5">
        <v>6</v>
      </c>
      <c r="K10" s="5">
        <v>2</v>
      </c>
    </row>
    <row r="11" spans="2:11" ht="48.75" thickBot="1" x14ac:dyDescent="0.3">
      <c r="B11" s="4" t="s">
        <v>15</v>
      </c>
      <c r="C11" s="45">
        <f>D11+E11+F11+G11+H11+I11+J11+K11</f>
        <v>40945.155599999998</v>
      </c>
      <c r="D11" s="5">
        <v>7319.9759999999997</v>
      </c>
      <c r="E11" s="33">
        <v>0</v>
      </c>
      <c r="F11" s="35">
        <v>8921.61</v>
      </c>
      <c r="G11" s="5">
        <v>10790.01</v>
      </c>
      <c r="H11" s="5">
        <v>5703.2910000000002</v>
      </c>
      <c r="I11" s="5">
        <v>6215.5439999999999</v>
      </c>
      <c r="J11" s="5">
        <v>1511.0165999999999</v>
      </c>
      <c r="K11" s="5">
        <v>483.70800000000003</v>
      </c>
    </row>
    <row r="12" spans="2:11" ht="16.5" thickBot="1" x14ac:dyDescent="0.3">
      <c r="B12" s="51" t="s">
        <v>19</v>
      </c>
      <c r="C12" s="52"/>
      <c r="D12" s="52"/>
      <c r="E12" s="52"/>
      <c r="F12" s="52"/>
      <c r="G12" s="52"/>
      <c r="H12" s="52"/>
      <c r="I12" s="52"/>
      <c r="J12" s="52"/>
      <c r="K12" s="53"/>
    </row>
    <row r="13" spans="2:11" ht="36.75" thickBot="1" x14ac:dyDescent="0.3">
      <c r="B13" s="2"/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</row>
    <row r="14" spans="2:11" ht="36.75" thickBot="1" x14ac:dyDescent="0.3">
      <c r="B14" s="4" t="s">
        <v>11</v>
      </c>
      <c r="C14" s="11">
        <f>D14+E14+F14+G14+H14+I14+J14+K14</f>
        <v>64</v>
      </c>
      <c r="D14" s="5">
        <v>3</v>
      </c>
      <c r="E14" s="5">
        <v>18</v>
      </c>
      <c r="F14" s="11">
        <v>4</v>
      </c>
      <c r="G14" s="5">
        <v>7</v>
      </c>
      <c r="H14" s="5">
        <v>8</v>
      </c>
      <c r="I14" s="5">
        <v>8</v>
      </c>
      <c r="J14" s="5">
        <v>9</v>
      </c>
      <c r="K14" s="5">
        <v>7</v>
      </c>
    </row>
    <row r="15" spans="2:11" ht="48.75" thickBot="1" x14ac:dyDescent="0.3">
      <c r="B15" s="4" t="s">
        <v>15</v>
      </c>
      <c r="C15" s="50">
        <f>D15+E15+F15+G15+H15+I15+J15+K15</f>
        <v>108753.6128</v>
      </c>
      <c r="D15" s="5">
        <v>6162.6059999999998</v>
      </c>
      <c r="E15" s="33">
        <v>28719.383999999998</v>
      </c>
      <c r="F15" s="35">
        <v>795.8</v>
      </c>
      <c r="G15" s="5">
        <v>10733.785</v>
      </c>
      <c r="H15" s="5">
        <v>5141.2139999999999</v>
      </c>
      <c r="I15" s="5">
        <v>28953.107</v>
      </c>
      <c r="J15" s="5">
        <v>18573.556799999998</v>
      </c>
      <c r="K15" s="5">
        <v>9674.16</v>
      </c>
    </row>
    <row r="16" spans="2:11" ht="26.25" thickBot="1" x14ac:dyDescent="0.3">
      <c r="B16" s="13" t="s">
        <v>29</v>
      </c>
      <c r="C16" s="38">
        <f t="shared" ref="C16:K16" si="0">C15+C11+C7</f>
        <v>225720.67739999999</v>
      </c>
      <c r="D16" s="36">
        <f t="shared" si="0"/>
        <v>15055.151999999998</v>
      </c>
      <c r="E16" s="36">
        <f t="shared" si="0"/>
        <v>28997.567999999999</v>
      </c>
      <c r="F16" s="36">
        <f t="shared" si="0"/>
        <v>18933.985000000001</v>
      </c>
      <c r="G16" s="36">
        <f t="shared" si="0"/>
        <v>61417.595000000001</v>
      </c>
      <c r="H16" s="36">
        <f t="shared" si="0"/>
        <v>13231.905000000001</v>
      </c>
      <c r="I16" s="36">
        <f t="shared" si="0"/>
        <v>49709.300999999999</v>
      </c>
      <c r="J16" s="36">
        <f t="shared" si="0"/>
        <v>21496.253399999998</v>
      </c>
      <c r="K16" s="37">
        <f t="shared" si="0"/>
        <v>16878.918000000001</v>
      </c>
    </row>
    <row r="17" spans="2:11" ht="16.5" thickBot="1" x14ac:dyDescent="0.3">
      <c r="B17" s="51" t="s">
        <v>49</v>
      </c>
      <c r="C17" s="52"/>
      <c r="D17" s="52"/>
      <c r="E17" s="52"/>
      <c r="F17" s="52"/>
      <c r="G17" s="52"/>
      <c r="H17" s="52"/>
      <c r="I17" s="52"/>
      <c r="J17" s="52"/>
      <c r="K17" s="53"/>
    </row>
    <row r="18" spans="2:11" ht="36.75" thickBot="1" x14ac:dyDescent="0.3">
      <c r="B18" s="2"/>
      <c r="C18" s="3" t="s">
        <v>2</v>
      </c>
      <c r="D18" s="3" t="s">
        <v>3</v>
      </c>
      <c r="E18" s="3" t="s">
        <v>4</v>
      </c>
      <c r="F18" s="3" t="s">
        <v>5</v>
      </c>
      <c r="G18" s="3" t="s">
        <v>6</v>
      </c>
      <c r="H18" s="3" t="s">
        <v>7</v>
      </c>
      <c r="I18" s="3" t="s">
        <v>8</v>
      </c>
      <c r="J18" s="3" t="s">
        <v>9</v>
      </c>
      <c r="K18" s="3" t="s">
        <v>10</v>
      </c>
    </row>
    <row r="19" spans="2:11" ht="36.75" thickBot="1" x14ac:dyDescent="0.3">
      <c r="B19" s="4" t="s">
        <v>11</v>
      </c>
      <c r="C19" s="11">
        <f>D19+E19+F19+G19+H19+I19+J19+K19</f>
        <v>54</v>
      </c>
      <c r="D19" s="5">
        <v>2</v>
      </c>
      <c r="E19" s="5">
        <v>12</v>
      </c>
      <c r="F19" s="11">
        <v>8</v>
      </c>
      <c r="G19" s="5">
        <v>8</v>
      </c>
      <c r="H19" s="5">
        <v>6</v>
      </c>
      <c r="I19" s="5">
        <v>8</v>
      </c>
      <c r="J19" s="5">
        <v>9</v>
      </c>
      <c r="K19" s="5">
        <v>1</v>
      </c>
    </row>
    <row r="20" spans="2:11" ht="48.75" thickBot="1" x14ac:dyDescent="0.3">
      <c r="B20" s="4" t="s">
        <v>15</v>
      </c>
      <c r="C20" s="45">
        <f>D20+E20+F20+G20+H20+I20+J20+K20</f>
        <v>142055.83600000001</v>
      </c>
      <c r="D20" s="5">
        <v>12105.674999999999</v>
      </c>
      <c r="E20" s="33">
        <v>13588.285</v>
      </c>
      <c r="F20" s="35">
        <v>9034.06</v>
      </c>
      <c r="G20" s="5">
        <v>8743.5930000000008</v>
      </c>
      <c r="H20" s="5">
        <v>54981.822</v>
      </c>
      <c r="I20" s="5">
        <v>32550.814999999999</v>
      </c>
      <c r="J20" s="5">
        <v>11051.585999999999</v>
      </c>
      <c r="K20" s="5">
        <v>0</v>
      </c>
    </row>
    <row r="21" spans="2:11" ht="16.5" thickBot="1" x14ac:dyDescent="0.3">
      <c r="B21" s="51" t="s">
        <v>37</v>
      </c>
      <c r="C21" s="52"/>
      <c r="D21" s="52"/>
      <c r="E21" s="52"/>
      <c r="F21" s="52"/>
      <c r="G21" s="52"/>
      <c r="H21" s="52"/>
      <c r="I21" s="52"/>
      <c r="J21" s="52"/>
      <c r="K21" s="53"/>
    </row>
    <row r="22" spans="2:11" ht="36.75" thickBot="1" x14ac:dyDescent="0.3">
      <c r="B22" s="2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</row>
    <row r="23" spans="2:11" ht="36.75" thickBot="1" x14ac:dyDescent="0.3">
      <c r="B23" s="4" t="s">
        <v>11</v>
      </c>
      <c r="C23" s="11">
        <f>D23+E23+F23+G23+H23+I23+J23+K23</f>
        <v>71</v>
      </c>
      <c r="D23" s="5">
        <v>10</v>
      </c>
      <c r="E23" s="5">
        <v>5</v>
      </c>
      <c r="F23" s="11">
        <v>21</v>
      </c>
      <c r="G23" s="5">
        <v>8</v>
      </c>
      <c r="H23" s="5">
        <v>4</v>
      </c>
      <c r="I23" s="5">
        <v>7</v>
      </c>
      <c r="J23" s="5">
        <v>9</v>
      </c>
      <c r="K23" s="5">
        <v>7</v>
      </c>
    </row>
    <row r="24" spans="2:11" ht="48.75" thickBot="1" x14ac:dyDescent="0.3">
      <c r="B24" s="4" t="s">
        <v>15</v>
      </c>
      <c r="C24" s="45">
        <f>D24+E24+F24+G24+H24+I24+J24+K24</f>
        <v>97454.775199999989</v>
      </c>
      <c r="D24" s="5">
        <v>11702.8272</v>
      </c>
      <c r="E24" s="33">
        <v>6491.652</v>
      </c>
      <c r="F24" s="35">
        <v>27886.735000000001</v>
      </c>
      <c r="G24" s="5">
        <v>14189.46</v>
      </c>
      <c r="H24" s="5">
        <v>6664.9979999999996</v>
      </c>
      <c r="I24" s="5">
        <v>16422.544000000002</v>
      </c>
      <c r="J24" s="5">
        <v>9698.5529999999999</v>
      </c>
      <c r="K24" s="5">
        <v>4398.0060000000003</v>
      </c>
    </row>
    <row r="25" spans="2:11" ht="16.5" thickBot="1" x14ac:dyDescent="0.3">
      <c r="B25" s="51" t="s">
        <v>50</v>
      </c>
      <c r="C25" s="52"/>
      <c r="D25" s="52"/>
      <c r="E25" s="52"/>
      <c r="F25" s="52"/>
      <c r="G25" s="52"/>
      <c r="H25" s="52"/>
      <c r="I25" s="52"/>
      <c r="J25" s="52"/>
      <c r="K25" s="53"/>
    </row>
    <row r="26" spans="2:11" ht="36.75" thickBot="1" x14ac:dyDescent="0.3">
      <c r="B26" s="2"/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3" t="s">
        <v>8</v>
      </c>
      <c r="J26" s="3" t="s">
        <v>9</v>
      </c>
      <c r="K26" s="3" t="s">
        <v>10</v>
      </c>
    </row>
    <row r="27" spans="2:11" ht="36.75" thickBot="1" x14ac:dyDescent="0.3">
      <c r="B27" s="4" t="s">
        <v>11</v>
      </c>
      <c r="C27" s="11">
        <f>D27+E27+F27+G27+H27+I27+J27+K27</f>
        <v>54</v>
      </c>
      <c r="D27" s="5">
        <v>8</v>
      </c>
      <c r="E27" s="5">
        <v>5</v>
      </c>
      <c r="F27" s="11">
        <v>7</v>
      </c>
      <c r="G27" s="5">
        <v>5</v>
      </c>
      <c r="H27" s="5">
        <v>6</v>
      </c>
      <c r="I27" s="5">
        <v>7</v>
      </c>
      <c r="J27" s="5">
        <v>10</v>
      </c>
      <c r="K27" s="5">
        <v>6</v>
      </c>
    </row>
    <row r="28" spans="2:11" ht="48.75" thickBot="1" x14ac:dyDescent="0.3">
      <c r="B28" s="4" t="s">
        <v>15</v>
      </c>
      <c r="C28" s="45">
        <f>D28+E28+F28+G28+H28+I28+J28+K28</f>
        <v>66401.206000000006</v>
      </c>
      <c r="D28" s="5">
        <v>19186.392</v>
      </c>
      <c r="E28" s="33">
        <v>3513.63</v>
      </c>
      <c r="F28" s="35">
        <v>5906.22</v>
      </c>
      <c r="G28" s="5">
        <v>2894.29</v>
      </c>
      <c r="H28" s="5">
        <v>3948.5520000000001</v>
      </c>
      <c r="I28" s="5">
        <v>17369.892</v>
      </c>
      <c r="J28" s="5">
        <v>11016.294</v>
      </c>
      <c r="K28" s="5">
        <v>2565.9360000000001</v>
      </c>
    </row>
    <row r="29" spans="2:11" ht="26.25" thickBot="1" x14ac:dyDescent="0.3">
      <c r="B29" s="13" t="s">
        <v>30</v>
      </c>
      <c r="C29" s="38">
        <f t="shared" ref="C29:K29" si="1">C28+C24+C20</f>
        <v>305911.81719999999</v>
      </c>
      <c r="D29" s="36">
        <f t="shared" si="1"/>
        <v>42994.894199999995</v>
      </c>
      <c r="E29" s="36">
        <f t="shared" si="1"/>
        <v>23593.566999999999</v>
      </c>
      <c r="F29" s="36">
        <f t="shared" si="1"/>
        <v>42827.014999999999</v>
      </c>
      <c r="G29" s="36">
        <f t="shared" si="1"/>
        <v>25827.343000000001</v>
      </c>
      <c r="H29" s="36">
        <f t="shared" si="1"/>
        <v>65595.372000000003</v>
      </c>
      <c r="I29" s="36">
        <f t="shared" si="1"/>
        <v>66343.251000000004</v>
      </c>
      <c r="J29" s="36">
        <f t="shared" si="1"/>
        <v>31766.433000000001</v>
      </c>
      <c r="K29" s="37">
        <f t="shared" si="1"/>
        <v>6963.9420000000009</v>
      </c>
    </row>
    <row r="30" spans="2:11" ht="16.5" thickBot="1" x14ac:dyDescent="0.3">
      <c r="B30" s="51" t="s">
        <v>51</v>
      </c>
      <c r="C30" s="52"/>
      <c r="D30" s="52"/>
      <c r="E30" s="52"/>
      <c r="F30" s="52"/>
      <c r="G30" s="52"/>
      <c r="H30" s="52"/>
      <c r="I30" s="52"/>
      <c r="J30" s="52"/>
      <c r="K30" s="53"/>
    </row>
    <row r="31" spans="2:11" ht="36.75" thickBot="1" x14ac:dyDescent="0.3">
      <c r="B31" s="2"/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3" t="s">
        <v>9</v>
      </c>
      <c r="K31" s="3" t="s">
        <v>10</v>
      </c>
    </row>
    <row r="32" spans="2:11" ht="36.75" thickBot="1" x14ac:dyDescent="0.3">
      <c r="B32" s="4" t="s">
        <v>11</v>
      </c>
      <c r="C32" s="11">
        <f t="shared" ref="C32:C33" si="2">SUM(D32:K32)</f>
        <v>83</v>
      </c>
      <c r="D32" s="5">
        <v>8</v>
      </c>
      <c r="E32" s="5">
        <v>20</v>
      </c>
      <c r="F32" s="11">
        <v>8</v>
      </c>
      <c r="G32" s="5">
        <v>7</v>
      </c>
      <c r="H32" s="5">
        <v>7</v>
      </c>
      <c r="I32" s="5">
        <v>6</v>
      </c>
      <c r="J32" s="5">
        <v>13</v>
      </c>
      <c r="K32" s="5">
        <v>14</v>
      </c>
    </row>
    <row r="33" spans="2:11" ht="48.75" thickBot="1" x14ac:dyDescent="0.3">
      <c r="B33" s="4" t="s">
        <v>15</v>
      </c>
      <c r="C33" s="40">
        <f t="shared" si="2"/>
        <v>139287.0748</v>
      </c>
      <c r="D33" s="5">
        <v>5710.0379999999996</v>
      </c>
      <c r="E33" s="33">
        <v>48722.370600000002</v>
      </c>
      <c r="F33" s="35">
        <v>31287.569</v>
      </c>
      <c r="G33" s="5">
        <v>6324.0150000000003</v>
      </c>
      <c r="H33" s="5">
        <v>5885.1486000000004</v>
      </c>
      <c r="I33" s="5">
        <v>13134.852000000001</v>
      </c>
      <c r="J33" s="5">
        <v>13105.649600000001</v>
      </c>
      <c r="K33" s="5">
        <v>15117.432000000001</v>
      </c>
    </row>
    <row r="34" spans="2:11" ht="16.5" thickBot="1" x14ac:dyDescent="0.3">
      <c r="B34" s="51" t="s">
        <v>52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1" ht="36.75" thickBot="1" x14ac:dyDescent="0.3">
      <c r="B35" s="2"/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2:11" ht="36.75" thickBot="1" x14ac:dyDescent="0.3">
      <c r="B36" s="4" t="s">
        <v>11</v>
      </c>
      <c r="C36" s="11">
        <f t="shared" ref="C36:C37" si="3">SUM(D36:K36)</f>
        <v>56</v>
      </c>
      <c r="D36" s="5">
        <v>3</v>
      </c>
      <c r="E36" s="5">
        <v>14</v>
      </c>
      <c r="F36" s="11">
        <v>9</v>
      </c>
      <c r="G36" s="5">
        <v>5</v>
      </c>
      <c r="H36" s="5">
        <v>6</v>
      </c>
      <c r="I36" s="5">
        <v>3</v>
      </c>
      <c r="J36" s="5">
        <v>6</v>
      </c>
      <c r="K36" s="5">
        <v>10</v>
      </c>
    </row>
    <row r="37" spans="2:11" ht="48.75" thickBot="1" x14ac:dyDescent="0.3">
      <c r="B37" s="4" t="s">
        <v>15</v>
      </c>
      <c r="C37" s="40">
        <f t="shared" si="3"/>
        <v>81448.25480000001</v>
      </c>
      <c r="D37" s="5">
        <v>6595.4520000000002</v>
      </c>
      <c r="E37" s="33">
        <v>33294.887999999999</v>
      </c>
      <c r="F37" s="35">
        <v>10316.084000000001</v>
      </c>
      <c r="G37" s="5">
        <v>7564.4250000000002</v>
      </c>
      <c r="H37" s="5">
        <v>10706.454</v>
      </c>
      <c r="I37" s="5">
        <v>1017.759</v>
      </c>
      <c r="J37" s="5">
        <v>3580.6848</v>
      </c>
      <c r="K37" s="5">
        <v>8372.5079999999998</v>
      </c>
    </row>
    <row r="38" spans="2:11" ht="16.5" thickBot="1" x14ac:dyDescent="0.3">
      <c r="B38" s="51" t="s">
        <v>53</v>
      </c>
      <c r="C38" s="52"/>
      <c r="D38" s="52"/>
      <c r="E38" s="52"/>
      <c r="F38" s="52"/>
      <c r="G38" s="52"/>
      <c r="H38" s="52"/>
      <c r="I38" s="52"/>
      <c r="J38" s="52"/>
      <c r="K38" s="53"/>
    </row>
    <row r="39" spans="2:11" ht="36.75" thickBot="1" x14ac:dyDescent="0.3">
      <c r="B39" s="2"/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</row>
    <row r="40" spans="2:11" ht="36.75" thickBot="1" x14ac:dyDescent="0.3">
      <c r="B40" s="4" t="s">
        <v>11</v>
      </c>
      <c r="C40" s="11">
        <f t="shared" ref="C40:C41" si="4">SUM(D40:K40)</f>
        <v>43</v>
      </c>
      <c r="D40" s="5">
        <v>6</v>
      </c>
      <c r="E40" s="5">
        <v>7</v>
      </c>
      <c r="F40" s="11">
        <v>5</v>
      </c>
      <c r="G40" s="5">
        <v>3</v>
      </c>
      <c r="H40" s="5">
        <v>4</v>
      </c>
      <c r="I40" s="5">
        <v>7</v>
      </c>
      <c r="J40" s="5">
        <v>7</v>
      </c>
      <c r="K40" s="5">
        <v>4</v>
      </c>
    </row>
    <row r="41" spans="2:11" ht="48.75" thickBot="1" x14ac:dyDescent="0.3">
      <c r="B41" s="4" t="s">
        <v>15</v>
      </c>
      <c r="C41" s="40">
        <f t="shared" si="4"/>
        <v>47712.880999999994</v>
      </c>
      <c r="D41" s="5">
        <v>4792.9650000000001</v>
      </c>
      <c r="E41" s="33">
        <v>6077.49</v>
      </c>
      <c r="F41" s="35">
        <v>2332.04</v>
      </c>
      <c r="G41" s="5">
        <v>1871.5139999999999</v>
      </c>
      <c r="H41" s="5">
        <v>4903.5119999999997</v>
      </c>
      <c r="I41" s="5">
        <v>16193.838</v>
      </c>
      <c r="J41" s="5">
        <v>3924.6779999999999</v>
      </c>
      <c r="K41" s="5">
        <v>7616.8440000000001</v>
      </c>
    </row>
    <row r="42" spans="2:11" ht="26.25" thickBot="1" x14ac:dyDescent="0.3">
      <c r="B42" s="13" t="s">
        <v>54</v>
      </c>
      <c r="C42" s="38">
        <f t="shared" ref="C42" si="5">C41+C37+C33</f>
        <v>268448.21059999999</v>
      </c>
      <c r="D42" s="36">
        <f t="shared" ref="D42:K42" si="6">D41+D37+D33</f>
        <v>17098.455000000002</v>
      </c>
      <c r="E42" s="36">
        <f t="shared" si="6"/>
        <v>88094.748599999992</v>
      </c>
      <c r="F42" s="36">
        <f t="shared" si="6"/>
        <v>43935.692999999999</v>
      </c>
      <c r="G42" s="36">
        <f t="shared" si="6"/>
        <v>15759.954000000002</v>
      </c>
      <c r="H42" s="36">
        <f t="shared" si="6"/>
        <v>21495.114600000001</v>
      </c>
      <c r="I42" s="36">
        <f t="shared" si="6"/>
        <v>30346.449000000001</v>
      </c>
      <c r="J42" s="36">
        <f t="shared" si="6"/>
        <v>20611.0124</v>
      </c>
      <c r="K42" s="37">
        <f t="shared" si="6"/>
        <v>31106.784</v>
      </c>
    </row>
    <row r="43" spans="2:11" ht="16.5" thickBot="1" x14ac:dyDescent="0.3">
      <c r="B43" s="51" t="s">
        <v>55</v>
      </c>
      <c r="C43" s="52"/>
      <c r="D43" s="52"/>
      <c r="E43" s="52"/>
      <c r="F43" s="52"/>
      <c r="G43" s="52"/>
      <c r="H43" s="52"/>
      <c r="I43" s="52"/>
      <c r="J43" s="52"/>
      <c r="K43" s="53"/>
    </row>
    <row r="44" spans="2:11" ht="36.75" thickBot="1" x14ac:dyDescent="0.3">
      <c r="B44" s="2"/>
      <c r="C44" s="3" t="s">
        <v>2</v>
      </c>
      <c r="D44" s="3" t="s">
        <v>3</v>
      </c>
      <c r="E44" s="3" t="s">
        <v>4</v>
      </c>
      <c r="F44" s="3" t="s">
        <v>5</v>
      </c>
      <c r="G44" s="3" t="s">
        <v>6</v>
      </c>
      <c r="H44" s="3" t="s">
        <v>7</v>
      </c>
      <c r="I44" s="3" t="s">
        <v>8</v>
      </c>
      <c r="J44" s="3" t="s">
        <v>9</v>
      </c>
      <c r="K44" s="3" t="s">
        <v>10</v>
      </c>
    </row>
    <row r="45" spans="2:11" ht="36.75" thickBot="1" x14ac:dyDescent="0.3">
      <c r="B45" s="4" t="s">
        <v>11</v>
      </c>
      <c r="C45" s="11">
        <f t="shared" ref="C45:C46" si="7">SUM(D45:K45)</f>
        <v>54</v>
      </c>
      <c r="D45" s="5">
        <v>6</v>
      </c>
      <c r="E45" s="5">
        <v>8</v>
      </c>
      <c r="F45" s="11">
        <v>5</v>
      </c>
      <c r="G45" s="5">
        <v>5</v>
      </c>
      <c r="H45" s="5">
        <v>8</v>
      </c>
      <c r="I45" s="5">
        <v>12</v>
      </c>
      <c r="J45" s="5">
        <v>3</v>
      </c>
      <c r="K45" s="5">
        <v>7</v>
      </c>
    </row>
    <row r="46" spans="2:11" ht="48.75" thickBot="1" x14ac:dyDescent="0.3">
      <c r="B46" s="4" t="s">
        <v>15</v>
      </c>
      <c r="C46" s="40">
        <f t="shared" si="7"/>
        <v>92477.495999999999</v>
      </c>
      <c r="D46" s="5">
        <v>35769.480000000003</v>
      </c>
      <c r="E46" s="33">
        <v>19277.736000000001</v>
      </c>
      <c r="F46" s="35">
        <v>6854.26</v>
      </c>
      <c r="G46" s="5">
        <v>4927.04</v>
      </c>
      <c r="H46" s="5">
        <v>6809.28</v>
      </c>
      <c r="I46" s="5">
        <v>9411.5460000000003</v>
      </c>
      <c r="J46" s="5">
        <v>0</v>
      </c>
      <c r="K46" s="5">
        <v>9428.1540000000005</v>
      </c>
    </row>
    <row r="47" spans="2:11" ht="16.5" thickBot="1" x14ac:dyDescent="0.3">
      <c r="B47" s="51" t="s">
        <v>56</v>
      </c>
      <c r="C47" s="52"/>
      <c r="D47" s="52"/>
      <c r="E47" s="52"/>
      <c r="F47" s="52"/>
      <c r="G47" s="52"/>
      <c r="H47" s="52"/>
      <c r="I47" s="52"/>
      <c r="J47" s="52"/>
      <c r="K47" s="53"/>
    </row>
    <row r="48" spans="2:11" ht="36.75" thickBot="1" x14ac:dyDescent="0.3">
      <c r="B48" s="2"/>
      <c r="C48" s="3" t="s">
        <v>2</v>
      </c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3" t="s">
        <v>9</v>
      </c>
      <c r="K48" s="3" t="s">
        <v>10</v>
      </c>
    </row>
    <row r="49" spans="2:11" ht="36.75" thickBot="1" x14ac:dyDescent="0.3">
      <c r="B49" s="4" t="s">
        <v>11</v>
      </c>
      <c r="C49" s="11">
        <f t="shared" ref="C49:C50" si="8">SUM(D49:K49)</f>
        <v>46</v>
      </c>
      <c r="D49" s="5">
        <v>5</v>
      </c>
      <c r="E49" s="5">
        <v>9</v>
      </c>
      <c r="F49" s="11">
        <v>6</v>
      </c>
      <c r="G49" s="5">
        <v>1</v>
      </c>
      <c r="H49" s="5">
        <v>8</v>
      </c>
      <c r="I49" s="5">
        <v>5</v>
      </c>
      <c r="J49" s="5">
        <v>4</v>
      </c>
      <c r="K49" s="5">
        <v>8</v>
      </c>
    </row>
    <row r="50" spans="2:11" ht="48.75" thickBot="1" x14ac:dyDescent="0.3">
      <c r="B50" s="4" t="s">
        <v>15</v>
      </c>
      <c r="C50" s="40">
        <f t="shared" si="8"/>
        <v>65535.944799999997</v>
      </c>
      <c r="D50" s="5">
        <v>18439.031999999999</v>
      </c>
      <c r="E50" s="33">
        <v>18548.541000000001</v>
      </c>
      <c r="F50" s="35">
        <v>2373.5410000000002</v>
      </c>
      <c r="G50" s="5">
        <v>5363</v>
      </c>
      <c r="H50" s="5">
        <v>4221.8919999999998</v>
      </c>
      <c r="I50" s="5">
        <v>10882.392</v>
      </c>
      <c r="J50" s="5">
        <v>2227.6518000000001</v>
      </c>
      <c r="K50" s="5">
        <v>3479.895</v>
      </c>
    </row>
    <row r="51" spans="2:11" ht="16.5" thickBot="1" x14ac:dyDescent="0.3">
      <c r="B51" s="51" t="s">
        <v>57</v>
      </c>
      <c r="C51" s="52"/>
      <c r="D51" s="52"/>
      <c r="E51" s="52"/>
      <c r="F51" s="52"/>
      <c r="G51" s="52"/>
      <c r="H51" s="52"/>
      <c r="I51" s="52"/>
      <c r="J51" s="52"/>
      <c r="K51" s="53"/>
    </row>
    <row r="52" spans="2:11" ht="36.75" thickBot="1" x14ac:dyDescent="0.3">
      <c r="B52" s="2"/>
      <c r="C52" s="3" t="s">
        <v>2</v>
      </c>
      <c r="D52" s="3" t="s">
        <v>3</v>
      </c>
      <c r="E52" s="3" t="s">
        <v>4</v>
      </c>
      <c r="F52" s="3" t="s">
        <v>5</v>
      </c>
      <c r="G52" s="3" t="s">
        <v>6</v>
      </c>
      <c r="H52" s="3" t="s">
        <v>7</v>
      </c>
      <c r="I52" s="3" t="s">
        <v>8</v>
      </c>
      <c r="J52" s="3" t="s">
        <v>9</v>
      </c>
      <c r="K52" s="3" t="s">
        <v>10</v>
      </c>
    </row>
    <row r="53" spans="2:11" ht="36.75" thickBot="1" x14ac:dyDescent="0.3">
      <c r="B53" s="4" t="s">
        <v>11</v>
      </c>
      <c r="C53" s="11">
        <f t="shared" ref="C53:C54" si="9">SUM(D53:K53)</f>
        <v>49</v>
      </c>
      <c r="D53" s="5">
        <v>8</v>
      </c>
      <c r="E53" s="5">
        <v>4</v>
      </c>
      <c r="F53" s="11">
        <v>6</v>
      </c>
      <c r="G53" s="5">
        <v>2</v>
      </c>
      <c r="H53" s="5">
        <v>7</v>
      </c>
      <c r="I53" s="5">
        <v>8</v>
      </c>
      <c r="J53" s="5">
        <v>11</v>
      </c>
      <c r="K53" s="5">
        <v>3</v>
      </c>
    </row>
    <row r="54" spans="2:11" ht="48.75" thickBot="1" x14ac:dyDescent="0.3">
      <c r="B54" s="4" t="s">
        <v>15</v>
      </c>
      <c r="C54" s="40">
        <f t="shared" si="9"/>
        <v>148486.592</v>
      </c>
      <c r="D54" s="5">
        <v>86623.176000000007</v>
      </c>
      <c r="E54" s="33">
        <v>8257.8089999999993</v>
      </c>
      <c r="F54" s="35">
        <v>4536.9250000000002</v>
      </c>
      <c r="G54" s="5">
        <v>1755.95</v>
      </c>
      <c r="H54" s="5">
        <v>4507.6880000000001</v>
      </c>
      <c r="I54" s="5">
        <v>20487.006000000001</v>
      </c>
      <c r="J54" s="5">
        <v>22318.038</v>
      </c>
      <c r="K54" s="5">
        <v>0</v>
      </c>
    </row>
    <row r="55" spans="2:11" ht="26.25" thickBot="1" x14ac:dyDescent="0.3">
      <c r="B55" s="13" t="s">
        <v>47</v>
      </c>
      <c r="C55" s="38">
        <f t="shared" ref="C55:K55" si="10">C54+C50+C46</f>
        <v>306500.03279999999</v>
      </c>
      <c r="D55" s="36">
        <f t="shared" si="10"/>
        <v>140831.68800000002</v>
      </c>
      <c r="E55" s="36">
        <f t="shared" si="10"/>
        <v>46084.085999999996</v>
      </c>
      <c r="F55" s="36">
        <f t="shared" si="10"/>
        <v>13764.726000000001</v>
      </c>
      <c r="G55" s="36">
        <f t="shared" si="10"/>
        <v>12045.99</v>
      </c>
      <c r="H55" s="36">
        <f t="shared" si="10"/>
        <v>15538.86</v>
      </c>
      <c r="I55" s="36">
        <f t="shared" si="10"/>
        <v>40780.944000000003</v>
      </c>
      <c r="J55" s="36">
        <f t="shared" si="10"/>
        <v>24545.6898</v>
      </c>
      <c r="K55" s="37">
        <f t="shared" si="10"/>
        <v>12908.049000000001</v>
      </c>
    </row>
  </sheetData>
  <mergeCells count="14">
    <mergeCell ref="B51:K51"/>
    <mergeCell ref="B47:K47"/>
    <mergeCell ref="B43:K43"/>
    <mergeCell ref="B38:K38"/>
    <mergeCell ref="B17:K17"/>
    <mergeCell ref="B30:K30"/>
    <mergeCell ref="B34:K34"/>
    <mergeCell ref="B25:K25"/>
    <mergeCell ref="B21:K21"/>
    <mergeCell ref="B1:K1"/>
    <mergeCell ref="B3:K3"/>
    <mergeCell ref="B4:K4"/>
    <mergeCell ref="B8:K8"/>
    <mergeCell ref="B12:K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6"/>
  <sheetViews>
    <sheetView topLeftCell="A49" workbookViewId="0">
      <selection activeCell="B56" sqref="B56:K56"/>
    </sheetView>
  </sheetViews>
  <sheetFormatPr defaultRowHeight="15" x14ac:dyDescent="0.25"/>
  <cols>
    <col min="3" max="3" width="10.28515625" customWidth="1"/>
    <col min="4" max="4" width="11.42578125" customWidth="1"/>
    <col min="5" max="5" width="10.28515625" customWidth="1"/>
    <col min="6" max="6" width="11.42578125" customWidth="1"/>
    <col min="7" max="7" width="10" customWidth="1"/>
    <col min="8" max="9" width="9.7109375" customWidth="1"/>
    <col min="10" max="11" width="9.85546875" customWidth="1"/>
  </cols>
  <sheetData>
    <row r="2" spans="2:11" ht="15.75" x14ac:dyDescent="0.25">
      <c r="B2" s="61" t="s">
        <v>36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ht="15.75" thickBot="1" x14ac:dyDescent="0.3"/>
    <row r="4" spans="2:11" ht="18.75" customHeight="1" thickBot="1" x14ac:dyDescent="0.3">
      <c r="B4" s="58" t="s">
        <v>41</v>
      </c>
      <c r="C4" s="59"/>
      <c r="D4" s="59"/>
      <c r="E4" s="59"/>
      <c r="F4" s="59"/>
      <c r="G4" s="59"/>
      <c r="H4" s="59"/>
      <c r="I4" s="59"/>
      <c r="J4" s="59"/>
      <c r="K4" s="60"/>
    </row>
    <row r="5" spans="2:11" ht="16.5" customHeight="1" thickBot="1" x14ac:dyDescent="0.3">
      <c r="B5" s="51" t="s">
        <v>17</v>
      </c>
      <c r="C5" s="52"/>
      <c r="D5" s="52"/>
      <c r="E5" s="52"/>
      <c r="F5" s="52"/>
      <c r="G5" s="52"/>
      <c r="H5" s="52"/>
      <c r="I5" s="52"/>
      <c r="J5" s="52"/>
      <c r="K5" s="53"/>
    </row>
    <row r="6" spans="2:11" ht="24.75" thickBot="1" x14ac:dyDescent="0.3">
      <c r="B6" s="2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2:11" ht="36.75" thickBot="1" x14ac:dyDescent="0.3">
      <c r="B7" s="4" t="s">
        <v>11</v>
      </c>
      <c r="C7" s="11">
        <f>D7+E7+F7+G7+H7+I7+J7+K7</f>
        <v>39</v>
      </c>
      <c r="D7" s="5">
        <v>2</v>
      </c>
      <c r="E7" s="5">
        <v>10</v>
      </c>
      <c r="F7" s="11">
        <v>9</v>
      </c>
      <c r="G7" s="5">
        <v>3</v>
      </c>
      <c r="H7" s="5">
        <v>2</v>
      </c>
      <c r="I7" s="5">
        <v>7</v>
      </c>
      <c r="J7" s="5">
        <v>2</v>
      </c>
      <c r="K7" s="5">
        <v>4</v>
      </c>
    </row>
    <row r="8" spans="2:11" ht="48.75" thickBot="1" x14ac:dyDescent="0.3">
      <c r="B8" s="4" t="s">
        <v>15</v>
      </c>
      <c r="C8" s="40">
        <f>D8+E8+F8+G8+H8+I8+J8+K8</f>
        <v>75092.37999999999</v>
      </c>
      <c r="D8" s="5">
        <v>9208.098</v>
      </c>
      <c r="E8" s="33">
        <v>6854.433</v>
      </c>
      <c r="F8" s="35">
        <v>14382.700999999999</v>
      </c>
      <c r="G8" s="5">
        <v>5767.82</v>
      </c>
      <c r="H8" s="5">
        <v>0</v>
      </c>
      <c r="I8" s="5">
        <v>30991.565999999999</v>
      </c>
      <c r="J8" s="5">
        <v>4034.7060000000001</v>
      </c>
      <c r="K8" s="5">
        <v>3853.056</v>
      </c>
    </row>
    <row r="9" spans="2:11" ht="16.5" thickBot="1" x14ac:dyDescent="0.3">
      <c r="B9" s="51" t="s">
        <v>18</v>
      </c>
      <c r="C9" s="52"/>
      <c r="D9" s="52"/>
      <c r="E9" s="52"/>
      <c r="F9" s="52"/>
      <c r="G9" s="52"/>
      <c r="H9" s="52"/>
      <c r="I9" s="52"/>
      <c r="J9" s="52"/>
      <c r="K9" s="53"/>
    </row>
    <row r="10" spans="2:11" ht="24.75" thickBot="1" x14ac:dyDescent="0.3">
      <c r="B10" s="2"/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</row>
    <row r="11" spans="2:11" ht="36.75" thickBot="1" x14ac:dyDescent="0.3">
      <c r="B11" s="4" t="s">
        <v>11</v>
      </c>
      <c r="C11" s="11">
        <f>D11+E11+F11+G11+H11+I11+J11+K11</f>
        <v>33</v>
      </c>
      <c r="D11" s="5">
        <v>5</v>
      </c>
      <c r="E11" s="5">
        <v>10</v>
      </c>
      <c r="F11" s="11">
        <v>6</v>
      </c>
      <c r="G11" s="5">
        <v>3</v>
      </c>
      <c r="H11" s="5">
        <v>3</v>
      </c>
      <c r="I11" s="5">
        <v>4</v>
      </c>
      <c r="J11" s="5">
        <v>1</v>
      </c>
      <c r="K11" s="5">
        <v>1</v>
      </c>
    </row>
    <row r="12" spans="2:11" ht="48.75" thickBot="1" x14ac:dyDescent="0.3">
      <c r="B12" s="4" t="s">
        <v>15</v>
      </c>
      <c r="C12" s="40">
        <f>D12+E12+F12+G12+H12+I12+J12+K12</f>
        <v>68423.921799999996</v>
      </c>
      <c r="D12" s="5">
        <v>16004.403</v>
      </c>
      <c r="E12" s="33">
        <v>15725.7</v>
      </c>
      <c r="F12" s="35">
        <v>11762.684999999999</v>
      </c>
      <c r="G12" s="5">
        <v>697.88199999999995</v>
      </c>
      <c r="H12" s="5">
        <v>9361.3068000000003</v>
      </c>
      <c r="I12" s="5">
        <v>13520.468999999999</v>
      </c>
      <c r="J12" s="5">
        <v>1351.4760000000001</v>
      </c>
      <c r="K12" s="5">
        <v>0</v>
      </c>
    </row>
    <row r="13" spans="2:11" ht="16.5" thickBot="1" x14ac:dyDescent="0.3">
      <c r="B13" s="51" t="s">
        <v>35</v>
      </c>
      <c r="C13" s="52"/>
      <c r="D13" s="52"/>
      <c r="E13" s="52"/>
      <c r="F13" s="52"/>
      <c r="G13" s="52"/>
      <c r="H13" s="52"/>
      <c r="I13" s="52"/>
      <c r="J13" s="52"/>
      <c r="K13" s="53"/>
    </row>
    <row r="14" spans="2:11" ht="24.75" thickBot="1" x14ac:dyDescent="0.3">
      <c r="B14" s="2"/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</row>
    <row r="15" spans="2:11" ht="36.75" thickBot="1" x14ac:dyDescent="0.3">
      <c r="B15" s="4" t="s">
        <v>11</v>
      </c>
      <c r="C15" s="11">
        <f>D15+E15+F15+G15+H15+I15+J15+K15</f>
        <v>40</v>
      </c>
      <c r="D15" s="5">
        <v>4</v>
      </c>
      <c r="E15" s="5">
        <v>11</v>
      </c>
      <c r="F15" s="11">
        <v>6</v>
      </c>
      <c r="G15" s="5">
        <v>2</v>
      </c>
      <c r="H15" s="5">
        <v>2</v>
      </c>
      <c r="I15" s="5">
        <v>4</v>
      </c>
      <c r="J15" s="5">
        <v>7</v>
      </c>
      <c r="K15" s="5">
        <v>4</v>
      </c>
    </row>
    <row r="16" spans="2:11" ht="48.75" thickBot="1" x14ac:dyDescent="0.3">
      <c r="B16" s="4" t="s">
        <v>15</v>
      </c>
      <c r="C16" s="40">
        <f>D16+E16+F16+G16+H16+I16+J16+K16</f>
        <v>33647.669599999994</v>
      </c>
      <c r="D16" s="5">
        <v>10991.382</v>
      </c>
      <c r="E16" s="33">
        <v>7937.5860000000002</v>
      </c>
      <c r="F16" s="35">
        <v>6956.33</v>
      </c>
      <c r="G16" s="5">
        <v>734.38499999999999</v>
      </c>
      <c r="H16" s="5">
        <v>726.6</v>
      </c>
      <c r="I16" s="5">
        <v>2424.768</v>
      </c>
      <c r="J16" s="5">
        <v>3461.4186</v>
      </c>
      <c r="K16" s="5">
        <v>415.2</v>
      </c>
    </row>
    <row r="17" spans="2:11" ht="26.25" thickBot="1" x14ac:dyDescent="0.3">
      <c r="B17" s="13" t="s">
        <v>29</v>
      </c>
      <c r="C17" s="38">
        <f t="shared" ref="C17:K17" si="0">C16+C12+C8</f>
        <v>177163.97139999998</v>
      </c>
      <c r="D17" s="36">
        <f t="shared" si="0"/>
        <v>36203.883000000002</v>
      </c>
      <c r="E17" s="36">
        <f t="shared" si="0"/>
        <v>30517.719000000001</v>
      </c>
      <c r="F17" s="36">
        <f t="shared" si="0"/>
        <v>33101.716</v>
      </c>
      <c r="G17" s="36">
        <f t="shared" si="0"/>
        <v>7200.0869999999995</v>
      </c>
      <c r="H17" s="36">
        <f t="shared" si="0"/>
        <v>10087.906800000001</v>
      </c>
      <c r="I17" s="36">
        <f t="shared" si="0"/>
        <v>46936.803</v>
      </c>
      <c r="J17" s="36">
        <f t="shared" si="0"/>
        <v>8847.6005999999998</v>
      </c>
      <c r="K17" s="37">
        <f t="shared" si="0"/>
        <v>4268.2560000000003</v>
      </c>
    </row>
    <row r="18" spans="2:11" ht="16.5" thickBot="1" x14ac:dyDescent="0.3">
      <c r="B18" s="51" t="s">
        <v>20</v>
      </c>
      <c r="C18" s="52"/>
      <c r="D18" s="52"/>
      <c r="E18" s="52"/>
      <c r="F18" s="52"/>
      <c r="G18" s="52"/>
      <c r="H18" s="52"/>
      <c r="I18" s="52"/>
      <c r="J18" s="52"/>
      <c r="K18" s="53"/>
    </row>
    <row r="19" spans="2:11" ht="24.75" thickBot="1" x14ac:dyDescent="0.3">
      <c r="B19" s="2"/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  <c r="I19" s="3" t="s">
        <v>8</v>
      </c>
      <c r="J19" s="3" t="s">
        <v>9</v>
      </c>
      <c r="K19" s="3" t="s">
        <v>10</v>
      </c>
    </row>
    <row r="20" spans="2:11" ht="36.75" thickBot="1" x14ac:dyDescent="0.3">
      <c r="B20" s="4" t="s">
        <v>11</v>
      </c>
      <c r="C20" s="11">
        <f>D20+E20+F20+G20+H20+I20+J20+K20</f>
        <v>37</v>
      </c>
      <c r="D20" s="5">
        <v>4</v>
      </c>
      <c r="E20" s="5">
        <v>7</v>
      </c>
      <c r="F20" s="11">
        <v>2</v>
      </c>
      <c r="G20" s="5">
        <v>3</v>
      </c>
      <c r="H20" s="5">
        <v>7</v>
      </c>
      <c r="I20" s="5">
        <v>3</v>
      </c>
      <c r="J20" s="5">
        <v>9</v>
      </c>
      <c r="K20" s="5">
        <v>2</v>
      </c>
    </row>
    <row r="21" spans="2:11" ht="48.75" thickBot="1" x14ac:dyDescent="0.3">
      <c r="B21" s="4" t="s">
        <v>15</v>
      </c>
      <c r="C21" s="45">
        <f>D21+E21+F21+G21+H21+I21+J21+K21</f>
        <v>64212.716999999997</v>
      </c>
      <c r="D21" s="30">
        <v>15703.9</v>
      </c>
      <c r="E21" s="33">
        <v>11714.87</v>
      </c>
      <c r="F21" s="35">
        <v>5142.4250000000002</v>
      </c>
      <c r="G21" s="5">
        <v>4335.38</v>
      </c>
      <c r="H21" s="5">
        <v>10601.09</v>
      </c>
      <c r="I21" s="5">
        <v>6183.7120000000004</v>
      </c>
      <c r="J21" s="5">
        <v>9055.3040000000001</v>
      </c>
      <c r="K21" s="5">
        <v>1476.0360000000001</v>
      </c>
    </row>
    <row r="22" spans="2:11" ht="16.5" thickBot="1" x14ac:dyDescent="0.3">
      <c r="B22" s="51" t="s">
        <v>21</v>
      </c>
      <c r="C22" s="52"/>
      <c r="D22" s="52"/>
      <c r="E22" s="52"/>
      <c r="F22" s="52"/>
      <c r="G22" s="52"/>
      <c r="H22" s="52"/>
      <c r="I22" s="52"/>
      <c r="J22" s="52"/>
      <c r="K22" s="53"/>
    </row>
    <row r="23" spans="2:11" ht="24.75" thickBot="1" x14ac:dyDescent="0.3">
      <c r="B23" s="2"/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3" t="s">
        <v>7</v>
      </c>
      <c r="I23" s="3" t="s">
        <v>8</v>
      </c>
      <c r="J23" s="3" t="s">
        <v>9</v>
      </c>
      <c r="K23" s="3" t="s">
        <v>10</v>
      </c>
    </row>
    <row r="24" spans="2:11" ht="36.75" thickBot="1" x14ac:dyDescent="0.3">
      <c r="B24" s="4" t="s">
        <v>11</v>
      </c>
      <c r="C24" s="11">
        <f>D24+E24+F24+G24+H24+I24+J24+K24</f>
        <v>62</v>
      </c>
      <c r="D24" s="5">
        <v>1</v>
      </c>
      <c r="E24" s="5">
        <v>13</v>
      </c>
      <c r="F24" s="11">
        <v>14</v>
      </c>
      <c r="G24" s="5">
        <v>3</v>
      </c>
      <c r="H24" s="5">
        <v>5</v>
      </c>
      <c r="I24" s="5">
        <v>3</v>
      </c>
      <c r="J24" s="5">
        <v>8</v>
      </c>
      <c r="K24" s="5">
        <v>15</v>
      </c>
    </row>
    <row r="25" spans="2:11" ht="48.75" thickBot="1" x14ac:dyDescent="0.3">
      <c r="B25" s="4" t="s">
        <v>15</v>
      </c>
      <c r="C25" s="45">
        <f>D25+E25+F25+G25+H25+I25+J25+K25</f>
        <v>83313.513999999996</v>
      </c>
      <c r="D25" s="30">
        <v>3114</v>
      </c>
      <c r="E25" s="47">
        <v>13684.99</v>
      </c>
      <c r="F25" s="46">
        <v>11661.237999999999</v>
      </c>
      <c r="G25" s="5">
        <v>5116.4750000000004</v>
      </c>
      <c r="H25" s="8">
        <v>19723.560000000001</v>
      </c>
      <c r="I25" s="5">
        <v>12345.28</v>
      </c>
      <c r="J25" s="6">
        <v>3216.9349999999999</v>
      </c>
      <c r="K25" s="8">
        <v>14451.036</v>
      </c>
    </row>
    <row r="26" spans="2:11" ht="16.5" thickBot="1" x14ac:dyDescent="0.3">
      <c r="B26" s="51" t="s">
        <v>22</v>
      </c>
      <c r="C26" s="52"/>
      <c r="D26" s="52"/>
      <c r="E26" s="52"/>
      <c r="F26" s="52"/>
      <c r="G26" s="52"/>
      <c r="H26" s="52"/>
      <c r="I26" s="52"/>
      <c r="J26" s="52"/>
      <c r="K26" s="53"/>
    </row>
    <row r="27" spans="2:11" ht="24.75" thickBot="1" x14ac:dyDescent="0.3">
      <c r="B27" s="2"/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</row>
    <row r="28" spans="2:11" ht="36.75" thickBot="1" x14ac:dyDescent="0.3">
      <c r="B28" s="4" t="s">
        <v>11</v>
      </c>
      <c r="C28" s="11">
        <f>D28+E28+F28+G28+H28+I28+J28+K28</f>
        <v>72</v>
      </c>
      <c r="D28" s="5">
        <v>8</v>
      </c>
      <c r="E28" s="5">
        <v>16</v>
      </c>
      <c r="F28" s="11">
        <v>8</v>
      </c>
      <c r="G28" s="5">
        <v>7</v>
      </c>
      <c r="H28" s="5">
        <v>7</v>
      </c>
      <c r="I28" s="5">
        <v>9</v>
      </c>
      <c r="J28" s="5">
        <v>12</v>
      </c>
      <c r="K28" s="5">
        <v>5</v>
      </c>
    </row>
    <row r="29" spans="2:11" ht="48.75" thickBot="1" x14ac:dyDescent="0.3">
      <c r="B29" s="4" t="s">
        <v>15</v>
      </c>
      <c r="C29" s="45">
        <f>D29+E29+F29+G29+H29+I29+J29+K29</f>
        <v>67110.021999999997</v>
      </c>
      <c r="D29" s="30">
        <v>11002.281000000001</v>
      </c>
      <c r="E29" s="47">
        <v>16176.399600000001</v>
      </c>
      <c r="F29" s="46">
        <v>8707.4359999999997</v>
      </c>
      <c r="G29" s="5">
        <v>7144.9</v>
      </c>
      <c r="H29" s="8">
        <v>3554.1120000000001</v>
      </c>
      <c r="I29" s="5">
        <v>11496.680399999999</v>
      </c>
      <c r="J29" s="6">
        <v>7194.067</v>
      </c>
      <c r="K29" s="8">
        <v>1834.146</v>
      </c>
    </row>
    <row r="30" spans="2:11" ht="26.25" thickBot="1" x14ac:dyDescent="0.3">
      <c r="B30" s="13" t="s">
        <v>30</v>
      </c>
      <c r="C30" s="38">
        <f t="shared" ref="C30:K30" si="1">C29+C25+C21</f>
        <v>214636.253</v>
      </c>
      <c r="D30" s="36">
        <f t="shared" si="1"/>
        <v>29820.181</v>
      </c>
      <c r="E30" s="36">
        <f t="shared" si="1"/>
        <v>41576.259600000005</v>
      </c>
      <c r="F30" s="36">
        <f t="shared" si="1"/>
        <v>25511.098999999998</v>
      </c>
      <c r="G30" s="36">
        <f t="shared" si="1"/>
        <v>16596.755000000001</v>
      </c>
      <c r="H30" s="36">
        <f t="shared" si="1"/>
        <v>33878.762000000002</v>
      </c>
      <c r="I30" s="36">
        <f t="shared" si="1"/>
        <v>30025.672399999999</v>
      </c>
      <c r="J30" s="36">
        <f t="shared" si="1"/>
        <v>19466.306</v>
      </c>
      <c r="K30" s="37">
        <f t="shared" si="1"/>
        <v>17761.218000000001</v>
      </c>
    </row>
    <row r="31" spans="2:11" ht="16.5" thickBot="1" x14ac:dyDescent="0.3">
      <c r="B31" s="51" t="s">
        <v>23</v>
      </c>
      <c r="C31" s="52"/>
      <c r="D31" s="52"/>
      <c r="E31" s="52"/>
      <c r="F31" s="52"/>
      <c r="G31" s="52"/>
      <c r="H31" s="52"/>
      <c r="I31" s="52"/>
      <c r="J31" s="52"/>
      <c r="K31" s="53"/>
    </row>
    <row r="32" spans="2:11" ht="24.75" thickBot="1" x14ac:dyDescent="0.3">
      <c r="B32" s="2"/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3" t="s">
        <v>8</v>
      </c>
      <c r="J32" s="3" t="s">
        <v>9</v>
      </c>
      <c r="K32" s="3" t="s">
        <v>10</v>
      </c>
    </row>
    <row r="33" spans="2:11" ht="36.75" thickBot="1" x14ac:dyDescent="0.3">
      <c r="B33" s="4" t="s">
        <v>11</v>
      </c>
      <c r="C33" s="11">
        <f>D33+E33+F33+G33+H33+I33+J33+K33</f>
        <v>40</v>
      </c>
      <c r="D33" s="5">
        <v>0</v>
      </c>
      <c r="E33" s="5">
        <v>13</v>
      </c>
      <c r="F33" s="11">
        <v>9</v>
      </c>
      <c r="G33" s="5">
        <v>4</v>
      </c>
      <c r="H33" s="5">
        <v>2</v>
      </c>
      <c r="I33" s="5">
        <v>7</v>
      </c>
      <c r="J33" s="5">
        <v>3</v>
      </c>
      <c r="K33" s="5">
        <v>2</v>
      </c>
    </row>
    <row r="34" spans="2:11" ht="48.75" thickBot="1" x14ac:dyDescent="0.3">
      <c r="B34" s="4" t="s">
        <v>15</v>
      </c>
      <c r="C34" s="45">
        <f>D34+E34+F34+G34+H34+I34+J34+K34</f>
        <v>52657.913</v>
      </c>
      <c r="D34" s="30">
        <v>0</v>
      </c>
      <c r="E34" s="47">
        <v>9612.9179999999997</v>
      </c>
      <c r="F34" s="46">
        <v>21561.855</v>
      </c>
      <c r="G34" s="5">
        <v>8473.5400000000009</v>
      </c>
      <c r="H34" s="8">
        <v>2032.75</v>
      </c>
      <c r="I34" s="5">
        <v>6451.17</v>
      </c>
      <c r="J34" s="6">
        <v>1411.68</v>
      </c>
      <c r="K34" s="8">
        <v>3114</v>
      </c>
    </row>
    <row r="35" spans="2:11" ht="16.5" thickBot="1" x14ac:dyDescent="0.3">
      <c r="B35" s="51" t="s">
        <v>24</v>
      </c>
      <c r="C35" s="52"/>
      <c r="D35" s="52"/>
      <c r="E35" s="52"/>
      <c r="F35" s="52"/>
      <c r="G35" s="52"/>
      <c r="H35" s="52"/>
      <c r="I35" s="52"/>
      <c r="J35" s="52"/>
      <c r="K35" s="53"/>
    </row>
    <row r="36" spans="2:11" ht="24.75" thickBot="1" x14ac:dyDescent="0.3">
      <c r="B36" s="2"/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</row>
    <row r="37" spans="2:11" ht="36.75" thickBot="1" x14ac:dyDescent="0.3">
      <c r="B37" s="4" t="s">
        <v>11</v>
      </c>
      <c r="C37" s="11">
        <f>D37+E37+F37+G37+H37+I37+J37+K37</f>
        <v>48</v>
      </c>
      <c r="D37" s="5">
        <v>10</v>
      </c>
      <c r="E37" s="5">
        <v>6</v>
      </c>
      <c r="F37" s="11">
        <v>7</v>
      </c>
      <c r="G37" s="5">
        <v>5</v>
      </c>
      <c r="H37" s="5">
        <v>4</v>
      </c>
      <c r="I37" s="5">
        <v>9</v>
      </c>
      <c r="J37" s="5">
        <v>5</v>
      </c>
      <c r="K37" s="5">
        <v>2</v>
      </c>
    </row>
    <row r="38" spans="2:11" ht="48.75" thickBot="1" x14ac:dyDescent="0.3">
      <c r="B38" s="4" t="s">
        <v>15</v>
      </c>
      <c r="C38" s="45">
        <f>D38+E38+F38+G38+H38+I38+J38+K38</f>
        <v>59581.892</v>
      </c>
      <c r="D38" s="6">
        <v>16049.556</v>
      </c>
      <c r="E38" s="48">
        <v>3347.55</v>
      </c>
      <c r="F38" s="40">
        <v>4593.6689999999999</v>
      </c>
      <c r="G38" s="5">
        <v>14698.08</v>
      </c>
      <c r="H38" s="6">
        <v>3822.6080000000002</v>
      </c>
      <c r="I38" s="5">
        <v>12857.706</v>
      </c>
      <c r="J38" s="6">
        <v>480.07499999999999</v>
      </c>
      <c r="K38" s="6">
        <v>3732.6480000000001</v>
      </c>
    </row>
    <row r="39" spans="2:11" ht="16.5" thickBot="1" x14ac:dyDescent="0.3">
      <c r="B39" s="51" t="s">
        <v>25</v>
      </c>
      <c r="C39" s="52"/>
      <c r="D39" s="52"/>
      <c r="E39" s="52"/>
      <c r="F39" s="52"/>
      <c r="G39" s="52"/>
      <c r="H39" s="52"/>
      <c r="I39" s="52"/>
      <c r="J39" s="52"/>
      <c r="K39" s="53"/>
    </row>
    <row r="40" spans="2:11" ht="24.75" thickBot="1" x14ac:dyDescent="0.3">
      <c r="B40" s="2"/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</row>
    <row r="41" spans="2:11" ht="36.75" thickBot="1" x14ac:dyDescent="0.3">
      <c r="B41" s="4" t="s">
        <v>11</v>
      </c>
      <c r="C41" s="11">
        <f>D41+E41+F41+G41+H41+I41+J41+K41</f>
        <v>60</v>
      </c>
      <c r="D41" s="5">
        <v>7</v>
      </c>
      <c r="E41" s="5">
        <v>11</v>
      </c>
      <c r="F41" s="11">
        <v>11</v>
      </c>
      <c r="G41" s="5">
        <v>9</v>
      </c>
      <c r="H41" s="5">
        <v>3</v>
      </c>
      <c r="I41" s="5">
        <v>11</v>
      </c>
      <c r="J41" s="5">
        <v>4</v>
      </c>
      <c r="K41" s="5">
        <v>4</v>
      </c>
    </row>
    <row r="42" spans="2:11" ht="48.75" thickBot="1" x14ac:dyDescent="0.3">
      <c r="B42" s="4" t="s">
        <v>15</v>
      </c>
      <c r="C42" s="45">
        <f>D42+E42+F42+G42+H42+I42+J42+K42</f>
        <v>66844.951000000001</v>
      </c>
      <c r="D42" s="6">
        <v>9165.6437999999998</v>
      </c>
      <c r="E42" s="48">
        <v>18731.125199999999</v>
      </c>
      <c r="F42" s="40">
        <v>8070.277</v>
      </c>
      <c r="G42" s="5">
        <v>8309.19</v>
      </c>
      <c r="H42" s="49">
        <v>2335.5</v>
      </c>
      <c r="I42" s="5">
        <v>11740.299000000001</v>
      </c>
      <c r="J42" s="6">
        <v>3309.1439999999998</v>
      </c>
      <c r="K42" s="6">
        <v>5183.7719999999999</v>
      </c>
    </row>
    <row r="43" spans="2:11" ht="26.25" thickBot="1" x14ac:dyDescent="0.3">
      <c r="B43" s="13" t="s">
        <v>31</v>
      </c>
      <c r="C43" s="38">
        <f t="shared" ref="C43:K43" si="2">C42+C38+C34</f>
        <v>179084.75599999999</v>
      </c>
      <c r="D43" s="36">
        <f t="shared" si="2"/>
        <v>25215.199800000002</v>
      </c>
      <c r="E43" s="36">
        <f t="shared" si="2"/>
        <v>31691.593199999996</v>
      </c>
      <c r="F43" s="36">
        <f t="shared" si="2"/>
        <v>34225.800999999999</v>
      </c>
      <c r="G43" s="36">
        <f t="shared" si="2"/>
        <v>31480.81</v>
      </c>
      <c r="H43" s="36">
        <f t="shared" si="2"/>
        <v>8190.8580000000002</v>
      </c>
      <c r="I43" s="36">
        <f t="shared" si="2"/>
        <v>31049.175000000003</v>
      </c>
      <c r="J43" s="36">
        <f t="shared" si="2"/>
        <v>5200.8989999999994</v>
      </c>
      <c r="K43" s="37">
        <f t="shared" si="2"/>
        <v>12030.42</v>
      </c>
    </row>
    <row r="44" spans="2:11" ht="16.5" thickBot="1" x14ac:dyDescent="0.3">
      <c r="B44" s="51" t="s">
        <v>43</v>
      </c>
      <c r="C44" s="52"/>
      <c r="D44" s="52"/>
      <c r="E44" s="52"/>
      <c r="F44" s="52"/>
      <c r="G44" s="52"/>
      <c r="H44" s="52"/>
      <c r="I44" s="52"/>
      <c r="J44" s="52"/>
      <c r="K44" s="53"/>
    </row>
    <row r="45" spans="2:11" ht="24.75" thickBot="1" x14ac:dyDescent="0.3">
      <c r="B45" s="2"/>
      <c r="C45" s="3" t="s">
        <v>2</v>
      </c>
      <c r="D45" s="3" t="s">
        <v>3</v>
      </c>
      <c r="E45" s="3" t="s">
        <v>4</v>
      </c>
      <c r="F45" s="3" t="s">
        <v>5</v>
      </c>
      <c r="G45" s="3" t="s">
        <v>6</v>
      </c>
      <c r="H45" s="3" t="s">
        <v>7</v>
      </c>
      <c r="I45" s="3" t="s">
        <v>8</v>
      </c>
      <c r="J45" s="3" t="s">
        <v>9</v>
      </c>
      <c r="K45" s="3" t="s">
        <v>10</v>
      </c>
    </row>
    <row r="46" spans="2:11" ht="36.75" thickBot="1" x14ac:dyDescent="0.3">
      <c r="B46" s="4" t="s">
        <v>11</v>
      </c>
      <c r="C46" s="11">
        <f>D46+E46+F46+G46+H46+I46+J46+K46</f>
        <v>62</v>
      </c>
      <c r="D46" s="5">
        <v>10</v>
      </c>
      <c r="E46" s="5">
        <v>9</v>
      </c>
      <c r="F46" s="11">
        <v>10</v>
      </c>
      <c r="G46" s="5">
        <v>2</v>
      </c>
      <c r="H46" s="5">
        <v>8</v>
      </c>
      <c r="I46" s="5">
        <v>7</v>
      </c>
      <c r="J46" s="5">
        <v>10</v>
      </c>
      <c r="K46" s="5">
        <v>6</v>
      </c>
    </row>
    <row r="47" spans="2:11" ht="48.75" thickBot="1" x14ac:dyDescent="0.3">
      <c r="B47" s="4" t="s">
        <v>15</v>
      </c>
      <c r="C47" s="45">
        <f>D47+E47+F47+G47+H47+I47+J47+K47</f>
        <v>63397.337799999994</v>
      </c>
      <c r="D47" s="6">
        <v>6805.1279999999997</v>
      </c>
      <c r="E47" s="48">
        <v>11648.436</v>
      </c>
      <c r="F47" s="40">
        <v>17904.634999999998</v>
      </c>
      <c r="G47" s="5">
        <v>2159.04</v>
      </c>
      <c r="H47" s="6">
        <v>2952.6948000000002</v>
      </c>
      <c r="I47" s="5">
        <v>8661.0720000000001</v>
      </c>
      <c r="J47" s="6">
        <v>6749.768</v>
      </c>
      <c r="K47" s="6">
        <v>6516.5640000000003</v>
      </c>
    </row>
    <row r="48" spans="2:11" ht="16.5" thickBot="1" x14ac:dyDescent="0.3">
      <c r="B48" s="51" t="s">
        <v>44</v>
      </c>
      <c r="C48" s="52"/>
      <c r="D48" s="52"/>
      <c r="E48" s="52"/>
      <c r="F48" s="52"/>
      <c r="G48" s="52"/>
      <c r="H48" s="52"/>
      <c r="I48" s="52"/>
      <c r="J48" s="52"/>
      <c r="K48" s="53"/>
    </row>
    <row r="49" spans="2:11" ht="24.75" thickBot="1" x14ac:dyDescent="0.3">
      <c r="B49" s="2"/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3" t="s">
        <v>7</v>
      </c>
      <c r="I49" s="3" t="s">
        <v>8</v>
      </c>
      <c r="J49" s="3" t="s">
        <v>9</v>
      </c>
      <c r="K49" s="3" t="s">
        <v>10</v>
      </c>
    </row>
    <row r="50" spans="2:11" ht="36.75" thickBot="1" x14ac:dyDescent="0.3">
      <c r="B50" s="4" t="s">
        <v>11</v>
      </c>
      <c r="C50" s="11">
        <f>D50+E50+F50+G50+H50+I50+J50+K50</f>
        <v>49</v>
      </c>
      <c r="D50" s="5">
        <v>5</v>
      </c>
      <c r="E50" s="5">
        <v>16</v>
      </c>
      <c r="F50" s="11">
        <v>7</v>
      </c>
      <c r="G50" s="5">
        <v>8</v>
      </c>
      <c r="H50" s="5">
        <v>1</v>
      </c>
      <c r="I50" s="5">
        <v>6</v>
      </c>
      <c r="J50" s="5">
        <v>2</v>
      </c>
      <c r="K50" s="5">
        <v>4</v>
      </c>
    </row>
    <row r="51" spans="2:11" ht="48.75" thickBot="1" x14ac:dyDescent="0.3">
      <c r="B51" s="4" t="s">
        <v>15</v>
      </c>
      <c r="C51" s="45">
        <f>D51+E51+F51+G51+H51+I51+J51+K51</f>
        <v>81309.999999999985</v>
      </c>
      <c r="D51" s="8">
        <v>6420.03</v>
      </c>
      <c r="E51" s="48">
        <v>21721.187999999998</v>
      </c>
      <c r="F51" s="40">
        <v>9331.2739999999994</v>
      </c>
      <c r="G51" s="5">
        <v>25546.91</v>
      </c>
      <c r="H51" s="6">
        <v>415.2</v>
      </c>
      <c r="I51" s="5">
        <v>13449.366</v>
      </c>
      <c r="J51" s="6">
        <v>1261.17</v>
      </c>
      <c r="K51" s="6">
        <v>3164.8620000000001</v>
      </c>
    </row>
    <row r="52" spans="2:11" ht="16.5" thickBot="1" x14ac:dyDescent="0.3">
      <c r="B52" s="51" t="s">
        <v>46</v>
      </c>
      <c r="C52" s="52"/>
      <c r="D52" s="52"/>
      <c r="E52" s="52"/>
      <c r="F52" s="52"/>
      <c r="G52" s="52"/>
      <c r="H52" s="52"/>
      <c r="I52" s="52"/>
      <c r="J52" s="52"/>
      <c r="K52" s="53"/>
    </row>
    <row r="53" spans="2:11" ht="24.75" thickBot="1" x14ac:dyDescent="0.3">
      <c r="B53" s="2"/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  <c r="J53" s="3" t="s">
        <v>9</v>
      </c>
      <c r="K53" s="3" t="s">
        <v>10</v>
      </c>
    </row>
    <row r="54" spans="2:11" ht="36.75" thickBot="1" x14ac:dyDescent="0.3">
      <c r="B54" s="4" t="s">
        <v>11</v>
      </c>
      <c r="C54" s="11">
        <f>D54+E54+F54+G54+H54+I54+J54+K54</f>
        <v>44</v>
      </c>
      <c r="D54" s="5">
        <v>6</v>
      </c>
      <c r="E54" s="5">
        <v>6</v>
      </c>
      <c r="F54" s="11">
        <v>6</v>
      </c>
      <c r="G54" s="5">
        <v>7</v>
      </c>
      <c r="H54" s="5">
        <v>3</v>
      </c>
      <c r="I54" s="5">
        <v>9</v>
      </c>
      <c r="J54" s="5">
        <v>6</v>
      </c>
      <c r="K54" s="5">
        <v>1</v>
      </c>
    </row>
    <row r="55" spans="2:11" ht="48.75" thickBot="1" x14ac:dyDescent="0.3">
      <c r="B55" s="4" t="s">
        <v>15</v>
      </c>
      <c r="C55" s="45">
        <f>D55+E55+F55+G55+H55+I55+J55+K55</f>
        <v>60895.918999999994</v>
      </c>
      <c r="D55" s="8">
        <v>9035.3700000000008</v>
      </c>
      <c r="E55" s="48">
        <v>9621.2219999999998</v>
      </c>
      <c r="F55" s="40">
        <v>5134.6400000000003</v>
      </c>
      <c r="G55" s="5">
        <v>20288.401999999998</v>
      </c>
      <c r="H55" s="6">
        <v>1811.31</v>
      </c>
      <c r="I55" s="5">
        <v>10963.003000000001</v>
      </c>
      <c r="J55" s="6">
        <v>3627.81</v>
      </c>
      <c r="K55" s="6">
        <v>414.16199999999998</v>
      </c>
    </row>
    <row r="56" spans="2:11" ht="26.25" thickBot="1" x14ac:dyDescent="0.3">
      <c r="B56" s="13" t="s">
        <v>47</v>
      </c>
      <c r="C56" s="38">
        <f t="shared" ref="C56:K56" si="3">C55+C51+C47</f>
        <v>205603.25679999997</v>
      </c>
      <c r="D56" s="36">
        <f t="shared" si="3"/>
        <v>22260.528000000002</v>
      </c>
      <c r="E56" s="36">
        <f t="shared" si="3"/>
        <v>42990.845999999998</v>
      </c>
      <c r="F56" s="36">
        <f t="shared" si="3"/>
        <v>32370.548999999999</v>
      </c>
      <c r="G56" s="36">
        <f t="shared" si="3"/>
        <v>47994.351999999999</v>
      </c>
      <c r="H56" s="36">
        <f t="shared" si="3"/>
        <v>5179.2047999999995</v>
      </c>
      <c r="I56" s="36">
        <f t="shared" si="3"/>
        <v>33073.440999999999</v>
      </c>
      <c r="J56" s="36">
        <f t="shared" si="3"/>
        <v>11638.748</v>
      </c>
      <c r="K56" s="37">
        <f t="shared" si="3"/>
        <v>10095.588</v>
      </c>
    </row>
  </sheetData>
  <mergeCells count="14">
    <mergeCell ref="B52:K52"/>
    <mergeCell ref="B48:K48"/>
    <mergeCell ref="B44:K44"/>
    <mergeCell ref="B18:K18"/>
    <mergeCell ref="B2:K2"/>
    <mergeCell ref="B4:K4"/>
    <mergeCell ref="B5:K5"/>
    <mergeCell ref="B9:K9"/>
    <mergeCell ref="B13:K13"/>
    <mergeCell ref="B39:K39"/>
    <mergeCell ref="B35:K35"/>
    <mergeCell ref="B31:K31"/>
    <mergeCell ref="B26:K26"/>
    <mergeCell ref="B22:K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0"/>
  <sheetViews>
    <sheetView topLeftCell="A49" workbookViewId="0">
      <selection activeCell="M34" sqref="M34"/>
    </sheetView>
  </sheetViews>
  <sheetFormatPr defaultRowHeight="15" x14ac:dyDescent="0.25"/>
  <cols>
    <col min="3" max="3" width="13.28515625" customWidth="1"/>
    <col min="4" max="4" width="11.5703125" bestFit="1" customWidth="1"/>
    <col min="5" max="5" width="10.42578125" bestFit="1" customWidth="1"/>
    <col min="6" max="6" width="9.85546875" customWidth="1"/>
    <col min="7" max="7" width="9.42578125" bestFit="1" customWidth="1"/>
    <col min="8" max="8" width="9.5703125" bestFit="1" customWidth="1"/>
    <col min="9" max="10" width="10.5703125" bestFit="1" customWidth="1"/>
    <col min="11" max="11" width="9.5703125" bestFit="1" customWidth="1"/>
    <col min="12" max="12" width="11.85546875" customWidth="1"/>
    <col min="14" max="14" width="25.7109375" customWidth="1"/>
    <col min="16" max="16" width="9.140625" customWidth="1"/>
  </cols>
  <sheetData>
    <row r="2" spans="2:11" ht="15.75" x14ac:dyDescent="0.25">
      <c r="B2" s="61" t="s">
        <v>36</v>
      </c>
      <c r="C2" s="61"/>
      <c r="D2" s="61"/>
      <c r="E2" s="61"/>
      <c r="F2" s="61"/>
      <c r="G2" s="61"/>
      <c r="H2" s="61"/>
      <c r="I2" s="61"/>
      <c r="J2" s="61"/>
      <c r="K2" s="61"/>
    </row>
    <row r="3" spans="2:11" ht="15.75" thickBot="1" x14ac:dyDescent="0.3"/>
    <row r="4" spans="2:11" ht="18.75" customHeight="1" thickBot="1" x14ac:dyDescent="0.3">
      <c r="B4" s="58" t="s">
        <v>34</v>
      </c>
      <c r="C4" s="59"/>
      <c r="D4" s="59"/>
      <c r="E4" s="59"/>
      <c r="F4" s="59"/>
      <c r="G4" s="59"/>
      <c r="H4" s="59"/>
      <c r="I4" s="59"/>
      <c r="J4" s="59"/>
      <c r="K4" s="60"/>
    </row>
    <row r="5" spans="2:11" ht="16.5" customHeight="1" thickBot="1" x14ac:dyDescent="0.3">
      <c r="B5" s="62" t="s">
        <v>17</v>
      </c>
      <c r="C5" s="63"/>
      <c r="D5" s="63"/>
      <c r="E5" s="63"/>
      <c r="F5" s="63"/>
      <c r="G5" s="63"/>
      <c r="H5" s="63"/>
      <c r="I5" s="63"/>
      <c r="J5" s="63"/>
      <c r="K5" s="64"/>
    </row>
    <row r="6" spans="2:11" ht="24.75" thickBot="1" x14ac:dyDescent="0.3">
      <c r="B6" s="2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2:11" ht="36.75" thickBot="1" x14ac:dyDescent="0.3">
      <c r="B7" s="4" t="s">
        <v>11</v>
      </c>
      <c r="C7" s="5">
        <f>D7+E7+F7+G7+H7+I7+J7+K7</f>
        <v>50</v>
      </c>
      <c r="D7" s="5">
        <v>7</v>
      </c>
      <c r="E7" s="5">
        <v>6</v>
      </c>
      <c r="F7" s="11">
        <v>3</v>
      </c>
      <c r="G7" s="5">
        <v>6</v>
      </c>
      <c r="H7" s="5">
        <v>13</v>
      </c>
      <c r="I7" s="5">
        <v>5</v>
      </c>
      <c r="J7" s="5">
        <v>6</v>
      </c>
      <c r="K7" s="5">
        <v>4</v>
      </c>
    </row>
    <row r="8" spans="2:11" ht="48.75" thickBot="1" x14ac:dyDescent="0.3">
      <c r="B8" s="4" t="s">
        <v>15</v>
      </c>
      <c r="C8" s="5">
        <f>D8+E8+F8+G8+H8+I8+J8+K8</f>
        <v>67295.442999999999</v>
      </c>
      <c r="D8" s="5">
        <v>10628.082</v>
      </c>
      <c r="E8" s="33">
        <v>12076.611000000001</v>
      </c>
      <c r="F8" s="35">
        <v>1562.19</v>
      </c>
      <c r="G8" s="5">
        <v>6911.35</v>
      </c>
      <c r="H8" s="5">
        <v>20536.484</v>
      </c>
      <c r="I8" s="5">
        <v>3335.7860000000001</v>
      </c>
      <c r="J8" s="5">
        <v>8496.7219999999998</v>
      </c>
      <c r="K8" s="5">
        <v>3748.2179999999998</v>
      </c>
    </row>
    <row r="9" spans="2:11" ht="16.5" customHeight="1" thickBot="1" x14ac:dyDescent="0.3">
      <c r="B9" s="51" t="s">
        <v>18</v>
      </c>
      <c r="C9" s="52"/>
      <c r="D9" s="52"/>
      <c r="E9" s="52"/>
      <c r="F9" s="52"/>
      <c r="G9" s="52"/>
      <c r="H9" s="52"/>
      <c r="I9" s="52"/>
      <c r="J9" s="52"/>
      <c r="K9" s="53"/>
    </row>
    <row r="10" spans="2:11" ht="24.75" thickBot="1" x14ac:dyDescent="0.3">
      <c r="B10" s="2"/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</row>
    <row r="11" spans="2:11" ht="36.75" thickBot="1" x14ac:dyDescent="0.3">
      <c r="B11" s="4" t="s">
        <v>11</v>
      </c>
      <c r="C11" s="5">
        <f>D11+E11+F11+G11+H11+I11+J11+K11</f>
        <v>46</v>
      </c>
      <c r="D11" s="5">
        <v>5</v>
      </c>
      <c r="E11" s="5">
        <v>13</v>
      </c>
      <c r="F11" s="11">
        <v>3</v>
      </c>
      <c r="G11" s="5">
        <v>4</v>
      </c>
      <c r="H11" s="5">
        <v>9</v>
      </c>
      <c r="I11" s="5">
        <v>5</v>
      </c>
      <c r="J11" s="5">
        <v>5</v>
      </c>
      <c r="K11" s="5">
        <v>2</v>
      </c>
    </row>
    <row r="12" spans="2:11" ht="48.75" thickBot="1" x14ac:dyDescent="0.3">
      <c r="B12" s="4" t="s">
        <v>15</v>
      </c>
      <c r="C12" s="8">
        <f>D12+E12+F12+G12+H12+I12+J12+K12</f>
        <v>93893.191599999991</v>
      </c>
      <c r="D12" s="5">
        <v>24077.448</v>
      </c>
      <c r="E12" s="33">
        <v>18536.603999999999</v>
      </c>
      <c r="F12" s="35">
        <v>4948.665</v>
      </c>
      <c r="G12" s="5">
        <v>11480.28</v>
      </c>
      <c r="H12" s="5">
        <v>9455.1419999999998</v>
      </c>
      <c r="I12" s="5">
        <v>19178.09</v>
      </c>
      <c r="J12" s="5">
        <v>4012.2505999999998</v>
      </c>
      <c r="K12" s="5">
        <v>2204.712</v>
      </c>
    </row>
    <row r="13" spans="2:11" ht="18" customHeight="1" thickBot="1" x14ac:dyDescent="0.3">
      <c r="B13" s="51" t="s">
        <v>35</v>
      </c>
      <c r="C13" s="52"/>
      <c r="D13" s="52"/>
      <c r="E13" s="52"/>
      <c r="F13" s="52"/>
      <c r="G13" s="52"/>
      <c r="H13" s="52"/>
      <c r="I13" s="52"/>
      <c r="J13" s="52"/>
      <c r="K13" s="53"/>
    </row>
    <row r="14" spans="2:11" ht="24.75" thickBot="1" x14ac:dyDescent="0.3">
      <c r="B14" s="2"/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</row>
    <row r="15" spans="2:11" ht="36.75" thickBot="1" x14ac:dyDescent="0.3">
      <c r="B15" s="4" t="s">
        <v>11</v>
      </c>
      <c r="C15" s="5">
        <f>D15+E15+F15+G15+H15+I15+J15+K15</f>
        <v>81</v>
      </c>
      <c r="D15" s="5">
        <v>9</v>
      </c>
      <c r="E15" s="5">
        <v>8</v>
      </c>
      <c r="F15" s="11">
        <v>12</v>
      </c>
      <c r="G15" s="5">
        <v>10</v>
      </c>
      <c r="H15" s="5">
        <v>17</v>
      </c>
      <c r="I15" s="5">
        <v>9</v>
      </c>
      <c r="J15" s="5">
        <v>12</v>
      </c>
      <c r="K15" s="5">
        <v>4</v>
      </c>
    </row>
    <row r="16" spans="2:11" ht="48.75" thickBot="1" x14ac:dyDescent="0.3">
      <c r="B16" s="4" t="s">
        <v>15</v>
      </c>
      <c r="C16" s="8">
        <f>D16+E16+F16+G16+H16+I16+J16+K16</f>
        <v>276439.25599999999</v>
      </c>
      <c r="D16" s="5">
        <v>61713.148200000003</v>
      </c>
      <c r="E16" s="33">
        <v>12217.26</v>
      </c>
      <c r="F16" s="35">
        <v>16941.025000000001</v>
      </c>
      <c r="G16" s="5">
        <v>36592.614000000001</v>
      </c>
      <c r="H16" s="5">
        <v>22990.45</v>
      </c>
      <c r="I16" s="5">
        <v>98123.178</v>
      </c>
      <c r="J16" s="5">
        <v>26509.066800000001</v>
      </c>
      <c r="K16" s="5">
        <v>1352.5139999999999</v>
      </c>
    </row>
    <row r="17" spans="2:14" ht="42.75" customHeight="1" thickBot="1" x14ac:dyDescent="0.3">
      <c r="B17" s="13" t="s">
        <v>29</v>
      </c>
      <c r="C17" s="38">
        <f>D17+E17+F17+G17+H17+I17+J17+K17</f>
        <v>437627.93999999994</v>
      </c>
      <c r="D17" s="36">
        <v>96418.68</v>
      </c>
      <c r="E17" s="36">
        <v>42830.48</v>
      </c>
      <c r="F17" s="36">
        <v>23451.88</v>
      </c>
      <c r="G17" s="36">
        <v>54984.24</v>
      </c>
      <c r="H17" s="36">
        <v>52982.080000000002</v>
      </c>
      <c r="I17" s="36">
        <v>120637.1</v>
      </c>
      <c r="J17" s="36">
        <v>39018.04</v>
      </c>
      <c r="K17" s="37">
        <v>7305.44</v>
      </c>
    </row>
    <row r="18" spans="2:14" ht="18" customHeight="1" thickBot="1" x14ac:dyDescent="0.3">
      <c r="B18" s="51" t="s">
        <v>20</v>
      </c>
      <c r="C18" s="52"/>
      <c r="D18" s="52"/>
      <c r="E18" s="52"/>
      <c r="F18" s="52"/>
      <c r="G18" s="52"/>
      <c r="H18" s="52"/>
      <c r="I18" s="52"/>
      <c r="J18" s="52"/>
      <c r="K18" s="53"/>
    </row>
    <row r="19" spans="2:14" ht="24.75" thickBot="1" x14ac:dyDescent="0.3">
      <c r="B19" s="2"/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  <c r="I19" s="3" t="s">
        <v>8</v>
      </c>
      <c r="J19" s="3" t="s">
        <v>9</v>
      </c>
      <c r="K19" s="3" t="s">
        <v>10</v>
      </c>
    </row>
    <row r="20" spans="2:14" ht="36.75" thickBot="1" x14ac:dyDescent="0.3">
      <c r="B20" s="4" t="s">
        <v>11</v>
      </c>
      <c r="C20" s="5">
        <f>D20+E20+F20+G20+H20+I20+J20+K20</f>
        <v>65</v>
      </c>
      <c r="D20" s="5">
        <v>7</v>
      </c>
      <c r="E20" s="5">
        <v>9</v>
      </c>
      <c r="F20" s="11">
        <v>14</v>
      </c>
      <c r="G20" s="5">
        <v>9</v>
      </c>
      <c r="H20" s="5">
        <v>11</v>
      </c>
      <c r="I20" s="5">
        <v>7</v>
      </c>
      <c r="J20" s="5">
        <v>6</v>
      </c>
      <c r="K20" s="5">
        <v>2</v>
      </c>
    </row>
    <row r="21" spans="2:14" ht="48.75" thickBot="1" x14ac:dyDescent="0.3">
      <c r="B21" s="4" t="s">
        <v>15</v>
      </c>
      <c r="C21" s="8">
        <f>D21+E21+F21+G21+H21+I21+J21+K21</f>
        <v>74432.315799999997</v>
      </c>
      <c r="D21" s="5">
        <v>7564.9440000000004</v>
      </c>
      <c r="E21" s="33">
        <v>14017.255800000001</v>
      </c>
      <c r="F21" s="35">
        <v>24598.350999999999</v>
      </c>
      <c r="G21" s="5">
        <v>7213.2349999999997</v>
      </c>
      <c r="H21" s="5">
        <v>7890.1840000000002</v>
      </c>
      <c r="I21" s="5">
        <v>9422.9639999999999</v>
      </c>
      <c r="J21" s="5">
        <v>1645.23</v>
      </c>
      <c r="K21" s="5">
        <v>2080.152</v>
      </c>
      <c r="N21" s="43"/>
    </row>
    <row r="22" spans="2:14" ht="18" customHeight="1" thickBot="1" x14ac:dyDescent="0.3">
      <c r="B22" s="51" t="s">
        <v>37</v>
      </c>
      <c r="C22" s="52"/>
      <c r="D22" s="52"/>
      <c r="E22" s="52"/>
      <c r="F22" s="52"/>
      <c r="G22" s="52"/>
      <c r="H22" s="52"/>
      <c r="I22" s="52"/>
      <c r="J22" s="52"/>
      <c r="K22" s="53"/>
    </row>
    <row r="23" spans="2:14" ht="24.75" thickBot="1" x14ac:dyDescent="0.3">
      <c r="B23" s="2"/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3" t="s">
        <v>7</v>
      </c>
      <c r="I23" s="3" t="s">
        <v>8</v>
      </c>
      <c r="J23" s="3" t="s">
        <v>9</v>
      </c>
      <c r="K23" s="3" t="s">
        <v>10</v>
      </c>
    </row>
    <row r="24" spans="2:14" ht="36.75" thickBot="1" x14ac:dyDescent="0.3">
      <c r="B24" s="4" t="s">
        <v>11</v>
      </c>
      <c r="C24" s="5">
        <f>D24+E24+F24+G24+H24+I24+J24+K24</f>
        <v>101</v>
      </c>
      <c r="D24" s="5">
        <v>11</v>
      </c>
      <c r="E24" s="5">
        <v>15</v>
      </c>
      <c r="F24" s="11">
        <v>23</v>
      </c>
      <c r="G24" s="5">
        <v>11</v>
      </c>
      <c r="H24" s="5">
        <v>11</v>
      </c>
      <c r="I24" s="5">
        <v>6</v>
      </c>
      <c r="J24" s="5">
        <v>9</v>
      </c>
      <c r="K24" s="5">
        <v>15</v>
      </c>
    </row>
    <row r="25" spans="2:14" ht="48.75" thickBot="1" x14ac:dyDescent="0.3">
      <c r="B25" s="4" t="s">
        <v>15</v>
      </c>
      <c r="C25" s="8">
        <f>D25+E25+F25+G25+H25+I25+J25+K25</f>
        <v>127797.6302</v>
      </c>
      <c r="D25" s="5">
        <v>12459.114</v>
      </c>
      <c r="E25" s="33">
        <v>35415.002999999997</v>
      </c>
      <c r="F25" s="35">
        <v>34602.733</v>
      </c>
      <c r="G25" s="5">
        <v>12645.61</v>
      </c>
      <c r="H25" s="5">
        <v>11432.95</v>
      </c>
      <c r="I25" s="5">
        <v>8240.6820000000007</v>
      </c>
      <c r="J25" s="5">
        <v>4307.2502000000004</v>
      </c>
      <c r="K25" s="5">
        <v>8694.2880000000005</v>
      </c>
    </row>
    <row r="26" spans="2:14" ht="16.5" thickBot="1" x14ac:dyDescent="0.3">
      <c r="B26" s="51" t="s">
        <v>22</v>
      </c>
      <c r="C26" s="52"/>
      <c r="D26" s="52"/>
      <c r="E26" s="52"/>
      <c r="F26" s="52"/>
      <c r="G26" s="52"/>
      <c r="H26" s="52"/>
      <c r="I26" s="52"/>
      <c r="J26" s="52"/>
      <c r="K26" s="53"/>
    </row>
    <row r="27" spans="2:14" ht="24.75" thickBot="1" x14ac:dyDescent="0.3">
      <c r="B27" s="2"/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</row>
    <row r="28" spans="2:14" ht="36.75" thickBot="1" x14ac:dyDescent="0.3">
      <c r="B28" s="4" t="s">
        <v>11</v>
      </c>
      <c r="C28" s="5">
        <f>D28+E28+F28+G28+H28+I28+J28+K28</f>
        <v>78</v>
      </c>
      <c r="D28" s="5">
        <v>11</v>
      </c>
      <c r="E28" s="5">
        <v>14</v>
      </c>
      <c r="F28" s="11">
        <v>19</v>
      </c>
      <c r="G28" s="5">
        <v>11</v>
      </c>
      <c r="H28" s="5">
        <v>12</v>
      </c>
      <c r="I28" s="5">
        <v>6</v>
      </c>
      <c r="J28" s="5">
        <v>5</v>
      </c>
      <c r="K28" s="5">
        <v>0</v>
      </c>
    </row>
    <row r="29" spans="2:14" ht="48.75" thickBot="1" x14ac:dyDescent="0.3">
      <c r="B29" s="4" t="s">
        <v>15</v>
      </c>
      <c r="C29" s="8">
        <f>D29+E29+F29+G29+H29+I29+J29+K29</f>
        <v>94581.521999999997</v>
      </c>
      <c r="D29" s="5">
        <v>20287.190999999999</v>
      </c>
      <c r="E29" s="33">
        <v>17232.357</v>
      </c>
      <c r="F29" s="35">
        <v>21970.827000000001</v>
      </c>
      <c r="G29" s="5">
        <v>11241.54</v>
      </c>
      <c r="H29" s="5">
        <v>11832.681</v>
      </c>
      <c r="I29" s="5">
        <v>9665.3369999999995</v>
      </c>
      <c r="J29" s="5">
        <v>2351.5889999999999</v>
      </c>
      <c r="K29" s="5">
        <v>0</v>
      </c>
    </row>
    <row r="30" spans="2:14" ht="43.5" customHeight="1" thickBot="1" x14ac:dyDescent="0.3">
      <c r="B30" s="13" t="s">
        <v>38</v>
      </c>
      <c r="C30" s="38">
        <f>D30+E30+F30+G30+H30+I30+J30+K30</f>
        <v>296811.47899999999</v>
      </c>
      <c r="D30" s="36">
        <v>40311.25</v>
      </c>
      <c r="E30" s="36">
        <v>66664.62</v>
      </c>
      <c r="F30" s="36">
        <v>81171.91</v>
      </c>
      <c r="G30" s="36">
        <v>31100.39</v>
      </c>
      <c r="H30" s="36">
        <v>31155.82</v>
      </c>
      <c r="I30" s="36">
        <v>27328.98</v>
      </c>
      <c r="J30" s="36">
        <v>8304.0689999999995</v>
      </c>
      <c r="K30" s="37">
        <v>10774.44</v>
      </c>
    </row>
    <row r="31" spans="2:14" ht="16.5" thickBot="1" x14ac:dyDescent="0.3">
      <c r="B31" s="51" t="s">
        <v>23</v>
      </c>
      <c r="C31" s="52"/>
      <c r="D31" s="52"/>
      <c r="E31" s="52"/>
      <c r="F31" s="52"/>
      <c r="G31" s="52"/>
      <c r="H31" s="52"/>
      <c r="I31" s="52"/>
      <c r="J31" s="52"/>
      <c r="K31" s="53"/>
    </row>
    <row r="32" spans="2:14" ht="24.75" thickBot="1" x14ac:dyDescent="0.3">
      <c r="B32" s="2"/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3" t="s">
        <v>8</v>
      </c>
      <c r="J32" s="3" t="s">
        <v>9</v>
      </c>
      <c r="K32" s="3" t="s">
        <v>10</v>
      </c>
    </row>
    <row r="33" spans="2:11" ht="36.75" thickBot="1" x14ac:dyDescent="0.3">
      <c r="B33" s="4" t="s">
        <v>11</v>
      </c>
      <c r="C33" s="5">
        <f>D33+E33+F33+G33+H33+I33+J33+K33</f>
        <v>52</v>
      </c>
      <c r="D33" s="5">
        <v>2</v>
      </c>
      <c r="E33" s="5">
        <v>11</v>
      </c>
      <c r="F33" s="11">
        <v>5</v>
      </c>
      <c r="G33" s="5">
        <v>2</v>
      </c>
      <c r="H33" s="39">
        <v>9</v>
      </c>
      <c r="I33" s="5">
        <v>5</v>
      </c>
      <c r="J33" s="5">
        <v>16</v>
      </c>
      <c r="K33" s="5">
        <v>2</v>
      </c>
    </row>
    <row r="34" spans="2:11" ht="48.75" thickBot="1" x14ac:dyDescent="0.3">
      <c r="B34" s="4" t="s">
        <v>15</v>
      </c>
      <c r="C34" s="8">
        <f>D34+E34+F34+G34+H34+I34+J34+K34</f>
        <v>70041.570000000007</v>
      </c>
      <c r="D34" s="5">
        <v>884.38</v>
      </c>
      <c r="E34" s="33">
        <v>11083.76</v>
      </c>
      <c r="F34" s="35">
        <v>11679.23</v>
      </c>
      <c r="G34" s="5">
        <v>302.75</v>
      </c>
      <c r="H34" s="5">
        <v>13009.25</v>
      </c>
      <c r="I34" s="5">
        <v>16757.47</v>
      </c>
      <c r="J34" s="5">
        <v>13748.41</v>
      </c>
      <c r="K34" s="5">
        <v>2576.3200000000002</v>
      </c>
    </row>
    <row r="35" spans="2:11" ht="16.5" customHeight="1" thickBot="1" x14ac:dyDescent="0.3">
      <c r="B35" s="51" t="s">
        <v>24</v>
      </c>
      <c r="C35" s="52"/>
      <c r="D35" s="52"/>
      <c r="E35" s="52"/>
      <c r="F35" s="52"/>
      <c r="G35" s="52"/>
      <c r="H35" s="52"/>
      <c r="I35" s="52"/>
      <c r="J35" s="52"/>
      <c r="K35" s="53"/>
    </row>
    <row r="36" spans="2:11" ht="24.75" thickBot="1" x14ac:dyDescent="0.3">
      <c r="B36" s="2"/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</row>
    <row r="37" spans="2:11" ht="36.75" thickBot="1" x14ac:dyDescent="0.3">
      <c r="B37" s="4" t="s">
        <v>11</v>
      </c>
      <c r="C37" s="5">
        <f>D37+E37+F37+G37+H37+I37+J37+K37</f>
        <v>79</v>
      </c>
      <c r="D37" s="5">
        <v>8</v>
      </c>
      <c r="E37" s="11">
        <v>16</v>
      </c>
      <c r="F37" s="11">
        <v>11</v>
      </c>
      <c r="G37" s="5">
        <v>10</v>
      </c>
      <c r="H37" s="39">
        <v>5</v>
      </c>
      <c r="I37" s="5">
        <v>13</v>
      </c>
      <c r="J37" s="5">
        <v>10</v>
      </c>
      <c r="K37" s="5">
        <v>6</v>
      </c>
    </row>
    <row r="38" spans="2:11" ht="48.75" thickBot="1" x14ac:dyDescent="0.3">
      <c r="B38" s="4" t="s">
        <v>15</v>
      </c>
      <c r="C38" s="6">
        <f>D38+E38+F38+G38+H38+I38+J38+K38</f>
        <v>93210.808399999994</v>
      </c>
      <c r="D38" s="33">
        <v>3650.6460000000002</v>
      </c>
      <c r="E38" s="40">
        <v>20168.651399999999</v>
      </c>
      <c r="F38" s="35">
        <v>17900.655999999999</v>
      </c>
      <c r="G38" s="5">
        <v>17726.445</v>
      </c>
      <c r="H38" s="5">
        <v>5248.4740000000002</v>
      </c>
      <c r="I38" s="5">
        <v>10837.239</v>
      </c>
      <c r="J38" s="5">
        <v>15463.605</v>
      </c>
      <c r="K38" s="5">
        <v>2215.0920000000001</v>
      </c>
    </row>
    <row r="39" spans="2:11" ht="16.5" customHeight="1" thickBot="1" x14ac:dyDescent="0.3">
      <c r="B39" s="51" t="s">
        <v>25</v>
      </c>
      <c r="C39" s="52"/>
      <c r="D39" s="52"/>
      <c r="E39" s="52"/>
      <c r="F39" s="52"/>
      <c r="G39" s="52"/>
      <c r="H39" s="52"/>
      <c r="I39" s="52"/>
      <c r="J39" s="52"/>
      <c r="K39" s="53"/>
    </row>
    <row r="40" spans="2:11" ht="24.75" thickBot="1" x14ac:dyDescent="0.3">
      <c r="B40" s="2"/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</row>
    <row r="41" spans="2:11" ht="36.75" thickBot="1" x14ac:dyDescent="0.3">
      <c r="B41" s="4" t="s">
        <v>11</v>
      </c>
      <c r="C41" s="5">
        <f>D41+E41+F41+G41+H41+I41+J41+K41</f>
        <v>46</v>
      </c>
      <c r="D41" s="5">
        <v>4</v>
      </c>
      <c r="E41" s="11">
        <v>10</v>
      </c>
      <c r="F41" s="11">
        <v>9</v>
      </c>
      <c r="G41" s="5">
        <v>6</v>
      </c>
      <c r="H41" s="39">
        <v>3</v>
      </c>
      <c r="I41" s="5">
        <v>8</v>
      </c>
      <c r="J41" s="5">
        <v>4</v>
      </c>
      <c r="K41" s="5">
        <v>2</v>
      </c>
    </row>
    <row r="42" spans="2:11" ht="48.75" thickBot="1" x14ac:dyDescent="0.3">
      <c r="B42" s="4" t="s">
        <v>15</v>
      </c>
      <c r="C42" s="6">
        <f>D42+E42+F42+G42+H42+I42+J42+K42</f>
        <v>55783.850400000003</v>
      </c>
      <c r="D42" s="33">
        <v>6515.5259999999998</v>
      </c>
      <c r="E42" s="40">
        <v>11351.567999999999</v>
      </c>
      <c r="F42" s="35">
        <v>9319.6830000000009</v>
      </c>
      <c r="G42" s="5">
        <v>4970.1170000000002</v>
      </c>
      <c r="H42" s="5">
        <v>1109.6220000000001</v>
      </c>
      <c r="I42" s="5">
        <v>21722.953000000001</v>
      </c>
      <c r="J42" s="5">
        <v>794.38139999999999</v>
      </c>
      <c r="K42" s="5">
        <v>0</v>
      </c>
    </row>
    <row r="43" spans="2:11" ht="26.25" thickBot="1" x14ac:dyDescent="0.3">
      <c r="B43" s="13" t="s">
        <v>39</v>
      </c>
      <c r="C43" s="38">
        <f>D43+E43+F43+G43+H43+I43+J43+K43</f>
        <v>219036.22880000001</v>
      </c>
      <c r="D43" s="36">
        <f t="shared" ref="D43:K43" si="0">D34+D38+D42</f>
        <v>11050.552</v>
      </c>
      <c r="E43" s="16">
        <f t="shared" si="0"/>
        <v>42603.979399999997</v>
      </c>
      <c r="F43" s="36">
        <f t="shared" si="0"/>
        <v>38899.569000000003</v>
      </c>
      <c r="G43" s="36">
        <f t="shared" si="0"/>
        <v>22999.311999999998</v>
      </c>
      <c r="H43" s="36">
        <f t="shared" si="0"/>
        <v>19367.346000000001</v>
      </c>
      <c r="I43" s="36">
        <f t="shared" si="0"/>
        <v>49317.662000000004</v>
      </c>
      <c r="J43" s="36">
        <f t="shared" si="0"/>
        <v>30006.396399999998</v>
      </c>
      <c r="K43" s="37">
        <f t="shared" si="0"/>
        <v>4791.4120000000003</v>
      </c>
    </row>
    <row r="44" spans="2:11" ht="16.5" customHeight="1" thickBot="1" x14ac:dyDescent="0.3">
      <c r="B44" s="51" t="s">
        <v>26</v>
      </c>
      <c r="C44" s="52"/>
      <c r="D44" s="52"/>
      <c r="E44" s="52"/>
      <c r="F44" s="52"/>
      <c r="G44" s="52"/>
      <c r="H44" s="52"/>
      <c r="I44" s="52"/>
      <c r="J44" s="52"/>
      <c r="K44" s="53"/>
    </row>
    <row r="45" spans="2:11" ht="24.75" thickBot="1" x14ac:dyDescent="0.3">
      <c r="B45" s="2"/>
      <c r="C45" s="3" t="s">
        <v>2</v>
      </c>
      <c r="D45" s="3" t="s">
        <v>3</v>
      </c>
      <c r="E45" s="3" t="s">
        <v>4</v>
      </c>
      <c r="F45" s="3" t="s">
        <v>5</v>
      </c>
      <c r="G45" s="3" t="s">
        <v>6</v>
      </c>
      <c r="H45" s="3" t="s">
        <v>7</v>
      </c>
      <c r="I45" s="3" t="s">
        <v>8</v>
      </c>
      <c r="J45" s="3" t="s">
        <v>9</v>
      </c>
      <c r="K45" s="3" t="s">
        <v>10</v>
      </c>
    </row>
    <row r="46" spans="2:11" ht="36.75" thickBot="1" x14ac:dyDescent="0.3">
      <c r="B46" s="4" t="s">
        <v>11</v>
      </c>
      <c r="C46" s="5">
        <f>D46+E46+F46+G46+H46+I46+J46+K46</f>
        <v>52</v>
      </c>
      <c r="D46" s="5">
        <v>6</v>
      </c>
      <c r="E46" s="11">
        <v>15</v>
      </c>
      <c r="F46" s="11">
        <v>4</v>
      </c>
      <c r="G46" s="5">
        <v>5</v>
      </c>
      <c r="H46" s="39">
        <v>3</v>
      </c>
      <c r="I46" s="5">
        <v>5</v>
      </c>
      <c r="J46" s="5">
        <v>7</v>
      </c>
      <c r="K46" s="5">
        <v>7</v>
      </c>
    </row>
    <row r="47" spans="2:11" ht="48.75" thickBot="1" x14ac:dyDescent="0.3">
      <c r="B47" s="4" t="s">
        <v>15</v>
      </c>
      <c r="C47" s="6">
        <f>D47+E47+F47+G47+H47+I47+J47+K47</f>
        <v>49242.409</v>
      </c>
      <c r="D47" s="33">
        <v>3163.8240000000001</v>
      </c>
      <c r="E47" s="40">
        <v>16461.330999999998</v>
      </c>
      <c r="F47" s="35">
        <v>4472.05</v>
      </c>
      <c r="G47" s="5">
        <v>3800.81</v>
      </c>
      <c r="H47" s="5">
        <v>2530.6439999999998</v>
      </c>
      <c r="I47" s="5">
        <v>11209.880999999999</v>
      </c>
      <c r="J47" s="5">
        <v>3015.9090000000001</v>
      </c>
      <c r="K47" s="5">
        <v>4587.96</v>
      </c>
    </row>
    <row r="48" spans="2:11" ht="16.5" customHeight="1" thickBot="1" x14ac:dyDescent="0.3">
      <c r="B48" s="51" t="s">
        <v>27</v>
      </c>
      <c r="C48" s="52"/>
      <c r="D48" s="52"/>
      <c r="E48" s="52"/>
      <c r="F48" s="52"/>
      <c r="G48" s="52"/>
      <c r="H48" s="52"/>
      <c r="I48" s="52"/>
      <c r="J48" s="52"/>
      <c r="K48" s="53"/>
    </row>
    <row r="49" spans="2:13" ht="24.75" thickBot="1" x14ac:dyDescent="0.3">
      <c r="B49" s="2"/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3" t="s">
        <v>7</v>
      </c>
      <c r="I49" s="3" t="s">
        <v>8</v>
      </c>
      <c r="J49" s="3" t="s">
        <v>9</v>
      </c>
      <c r="K49" s="3" t="s">
        <v>10</v>
      </c>
    </row>
    <row r="50" spans="2:13" ht="36.75" thickBot="1" x14ac:dyDescent="0.3">
      <c r="B50" s="4" t="s">
        <v>11</v>
      </c>
      <c r="C50" s="11">
        <f>D50+E50+F50+G50+H50+I50+J50+K50</f>
        <v>50</v>
      </c>
      <c r="D50" s="5">
        <v>9</v>
      </c>
      <c r="E50" s="11">
        <v>10</v>
      </c>
      <c r="F50" s="11">
        <v>11</v>
      </c>
      <c r="G50" s="5">
        <v>1</v>
      </c>
      <c r="H50" s="39">
        <v>5</v>
      </c>
      <c r="I50" s="5">
        <v>7</v>
      </c>
      <c r="J50" s="5">
        <v>2</v>
      </c>
      <c r="K50" s="5">
        <v>5</v>
      </c>
    </row>
    <row r="51" spans="2:13" ht="48.75" thickBot="1" x14ac:dyDescent="0.3">
      <c r="B51" s="42" t="s">
        <v>15</v>
      </c>
      <c r="C51" s="40">
        <f>D51+E51+F51+G51+H51+I51+J51+K51</f>
        <v>78251.879000000001</v>
      </c>
      <c r="D51" s="41">
        <v>13228.272000000001</v>
      </c>
      <c r="E51" s="40">
        <v>16164.254999999999</v>
      </c>
      <c r="F51" s="35">
        <v>26505.33</v>
      </c>
      <c r="G51" s="5">
        <v>2186.7199999999998</v>
      </c>
      <c r="H51" s="5">
        <v>5068.5540000000001</v>
      </c>
      <c r="I51" s="5">
        <v>9811.1759999999995</v>
      </c>
      <c r="J51" s="5">
        <v>1454.2380000000001</v>
      </c>
      <c r="K51" s="5">
        <v>3833.3339999999998</v>
      </c>
      <c r="L51" s="31"/>
      <c r="M51" s="31"/>
    </row>
    <row r="52" spans="2:13" ht="16.5" customHeight="1" thickBot="1" x14ac:dyDescent="0.3">
      <c r="B52" s="51" t="s">
        <v>28</v>
      </c>
      <c r="C52" s="52"/>
      <c r="D52" s="52"/>
      <c r="E52" s="52"/>
      <c r="F52" s="52"/>
      <c r="G52" s="52"/>
      <c r="H52" s="52"/>
      <c r="I52" s="52"/>
      <c r="J52" s="52"/>
      <c r="K52" s="53"/>
    </row>
    <row r="53" spans="2:13" ht="24.75" thickBot="1" x14ac:dyDescent="0.3">
      <c r="B53" s="2"/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  <c r="J53" s="3" t="s">
        <v>9</v>
      </c>
      <c r="K53" s="3" t="s">
        <v>10</v>
      </c>
    </row>
    <row r="54" spans="2:13" ht="36.75" thickBot="1" x14ac:dyDescent="0.3">
      <c r="B54" s="4" t="s">
        <v>11</v>
      </c>
      <c r="C54" s="11">
        <f>D54+E54+F54+G54+H54+I54+J54+K54</f>
        <v>66</v>
      </c>
      <c r="D54" s="5">
        <v>2</v>
      </c>
      <c r="E54" s="11">
        <v>7</v>
      </c>
      <c r="F54" s="11">
        <v>11</v>
      </c>
      <c r="G54" s="5">
        <v>2</v>
      </c>
      <c r="H54" s="39">
        <v>13</v>
      </c>
      <c r="I54" s="5">
        <v>6</v>
      </c>
      <c r="J54" s="5">
        <v>18</v>
      </c>
      <c r="K54" s="5">
        <v>7</v>
      </c>
    </row>
    <row r="55" spans="2:13" ht="48.75" thickBot="1" x14ac:dyDescent="0.3">
      <c r="B55" s="4" t="s">
        <v>15</v>
      </c>
      <c r="C55" s="40">
        <f>D55+E55+F55+G55+H55+I55+J55+K55</f>
        <v>83833.10100000001</v>
      </c>
      <c r="D55" s="41">
        <v>3732.6480000000001</v>
      </c>
      <c r="E55" s="40">
        <v>9477.9779999999992</v>
      </c>
      <c r="F55" s="35">
        <v>13925.116</v>
      </c>
      <c r="G55" s="5">
        <v>5106.96</v>
      </c>
      <c r="H55" s="5">
        <v>22167.666000000001</v>
      </c>
      <c r="I55" s="5">
        <v>11107.291999999999</v>
      </c>
      <c r="J55" s="5">
        <v>14775.861000000001</v>
      </c>
      <c r="K55" s="5">
        <v>3539.58</v>
      </c>
      <c r="L55" s="31"/>
    </row>
    <row r="56" spans="2:13" ht="26.25" thickBot="1" x14ac:dyDescent="0.3">
      <c r="B56" s="13" t="s">
        <v>40</v>
      </c>
      <c r="C56" s="38">
        <f>D56+E56+F56+G56+H56+I56+J56+K56</f>
        <v>211327.389</v>
      </c>
      <c r="D56" s="16">
        <f t="shared" ref="D56:J56" si="1">D47+D51+D55</f>
        <v>20124.744000000002</v>
      </c>
      <c r="E56" s="16">
        <f t="shared" si="1"/>
        <v>42103.563999999998</v>
      </c>
      <c r="F56" s="36">
        <f t="shared" si="1"/>
        <v>44902.495999999999</v>
      </c>
      <c r="G56" s="36">
        <f t="shared" si="1"/>
        <v>11094.49</v>
      </c>
      <c r="H56" s="36">
        <f t="shared" si="1"/>
        <v>29766.864000000001</v>
      </c>
      <c r="I56" s="36">
        <f t="shared" si="1"/>
        <v>32128.349000000002</v>
      </c>
      <c r="J56" s="36">
        <f t="shared" si="1"/>
        <v>19246.008000000002</v>
      </c>
      <c r="K56" s="37">
        <f>K55+K51+K47</f>
        <v>11960.874</v>
      </c>
    </row>
    <row r="58" spans="2:13" x14ac:dyDescent="0.25">
      <c r="I58" s="31"/>
    </row>
    <row r="60" spans="2:13" x14ac:dyDescent="0.25">
      <c r="C60" s="44"/>
      <c r="D60" s="44"/>
    </row>
  </sheetData>
  <mergeCells count="14">
    <mergeCell ref="B52:K52"/>
    <mergeCell ref="B48:K48"/>
    <mergeCell ref="B44:K44"/>
    <mergeCell ref="B18:K18"/>
    <mergeCell ref="B2:K2"/>
    <mergeCell ref="B4:K4"/>
    <mergeCell ref="B5:K5"/>
    <mergeCell ref="B9:K9"/>
    <mergeCell ref="B13:K13"/>
    <mergeCell ref="B39:K39"/>
    <mergeCell ref="B35:K35"/>
    <mergeCell ref="B31:K31"/>
    <mergeCell ref="B26:K26"/>
    <mergeCell ref="B22:K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opLeftCell="A46" workbookViewId="0">
      <selection activeCell="C41" sqref="C41"/>
    </sheetView>
  </sheetViews>
  <sheetFormatPr defaultRowHeight="15" x14ac:dyDescent="0.25"/>
  <cols>
    <col min="3" max="3" width="10.5703125" customWidth="1"/>
    <col min="4" max="4" width="11.42578125" customWidth="1"/>
    <col min="5" max="5" width="10" customWidth="1"/>
    <col min="6" max="6" width="12.42578125" customWidth="1"/>
    <col min="7" max="7" width="11.140625" customWidth="1"/>
    <col min="8" max="8" width="10.85546875" customWidth="1"/>
    <col min="9" max="9" width="12" customWidth="1"/>
    <col min="10" max="10" width="12.5703125" customWidth="1"/>
    <col min="11" max="11" width="10.28515625" customWidth="1"/>
  </cols>
  <sheetData>
    <row r="2" spans="2:13" x14ac:dyDescent="0.25">
      <c r="B2" s="34" t="s">
        <v>0</v>
      </c>
      <c r="C2" s="34"/>
      <c r="D2" s="34"/>
    </row>
    <row r="3" spans="2:13" ht="15.75" thickBot="1" x14ac:dyDescent="0.3"/>
    <row r="4" spans="2:13" ht="16.5" thickBot="1" x14ac:dyDescent="0.3">
      <c r="B4" s="69" t="s">
        <v>16</v>
      </c>
      <c r="C4" s="70"/>
      <c r="D4" s="70"/>
      <c r="E4" s="70"/>
      <c r="F4" s="70"/>
      <c r="G4" s="70"/>
      <c r="H4" s="70"/>
      <c r="I4" s="70"/>
      <c r="J4" s="70"/>
      <c r="K4" s="71"/>
    </row>
    <row r="5" spans="2:13" ht="16.5" thickBot="1" x14ac:dyDescent="0.3">
      <c r="B5" s="65" t="s">
        <v>17</v>
      </c>
      <c r="C5" s="66"/>
      <c r="D5" s="66"/>
      <c r="E5" s="66"/>
      <c r="F5" s="66"/>
      <c r="G5" s="66"/>
      <c r="H5" s="66"/>
      <c r="I5" s="66"/>
      <c r="J5" s="66"/>
      <c r="K5" s="68"/>
    </row>
    <row r="6" spans="2:13" ht="24.75" thickBot="1" x14ac:dyDescent="0.3">
      <c r="B6" s="2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2:13" ht="36.75" thickBot="1" x14ac:dyDescent="0.3">
      <c r="B7" s="4" t="s">
        <v>11</v>
      </c>
      <c r="C7" s="5">
        <f>D7+E7+F7+G7+H7+I7+J7+K7</f>
        <v>27</v>
      </c>
      <c r="D7" s="5">
        <v>4</v>
      </c>
      <c r="E7" s="5">
        <v>3</v>
      </c>
      <c r="F7" s="5">
        <v>3</v>
      </c>
      <c r="G7" s="5">
        <v>4</v>
      </c>
      <c r="H7" s="5">
        <v>5</v>
      </c>
      <c r="I7" s="5">
        <v>4</v>
      </c>
      <c r="J7" s="5">
        <v>1</v>
      </c>
      <c r="K7" s="5">
        <v>3</v>
      </c>
    </row>
    <row r="8" spans="2:13" ht="48.75" thickBot="1" x14ac:dyDescent="0.3">
      <c r="B8" s="4" t="s">
        <v>15</v>
      </c>
      <c r="C8" s="5">
        <f>D8+E8+F8+G8+H8+I8+J8+K8</f>
        <v>32403.765000000003</v>
      </c>
      <c r="D8" s="5">
        <v>3721.23</v>
      </c>
      <c r="E8" s="5">
        <v>2728.902</v>
      </c>
      <c r="F8" s="5">
        <v>7023.8</v>
      </c>
      <c r="G8" s="5">
        <v>7124.14</v>
      </c>
      <c r="H8" s="5">
        <v>3294.6120000000001</v>
      </c>
      <c r="I8" s="5">
        <v>5281.8630000000003</v>
      </c>
      <c r="J8" s="5">
        <v>949.77</v>
      </c>
      <c r="K8" s="5">
        <v>2279.4479999999999</v>
      </c>
    </row>
    <row r="9" spans="2:13" ht="16.5" thickBot="1" x14ac:dyDescent="0.3">
      <c r="B9" s="65" t="s">
        <v>18</v>
      </c>
      <c r="C9" s="66"/>
      <c r="D9" s="66"/>
      <c r="E9" s="66"/>
      <c r="F9" s="66"/>
      <c r="G9" s="66"/>
      <c r="H9" s="66"/>
      <c r="I9" s="66"/>
      <c r="J9" s="66"/>
      <c r="K9" s="68"/>
    </row>
    <row r="10" spans="2:13" ht="24.75" thickBot="1" x14ac:dyDescent="0.3">
      <c r="B10" s="2"/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</row>
    <row r="11" spans="2:13" ht="36.75" thickBot="1" x14ac:dyDescent="0.3">
      <c r="B11" s="4" t="s">
        <v>11</v>
      </c>
      <c r="C11" s="5">
        <f>D11+E11+F11+G11+H11+I11+J11+K11</f>
        <v>37</v>
      </c>
      <c r="D11" s="5">
        <v>3</v>
      </c>
      <c r="E11" s="5">
        <v>5</v>
      </c>
      <c r="F11" s="5">
        <v>3</v>
      </c>
      <c r="G11" s="5">
        <v>2</v>
      </c>
      <c r="H11" s="5">
        <v>8</v>
      </c>
      <c r="I11" s="5">
        <v>6</v>
      </c>
      <c r="J11" s="5">
        <v>8</v>
      </c>
      <c r="K11" s="5">
        <v>2</v>
      </c>
    </row>
    <row r="12" spans="2:13" ht="48.75" thickBot="1" x14ac:dyDescent="0.3">
      <c r="B12" s="4" t="s">
        <v>15</v>
      </c>
      <c r="C12" s="6">
        <f>D12+E12+F12+G12+H12+I12+J12+K12</f>
        <v>39809.376000000004</v>
      </c>
      <c r="D12" s="5">
        <v>3127.4940000000001</v>
      </c>
      <c r="E12" s="5">
        <v>4428.1080000000002</v>
      </c>
      <c r="F12" s="5">
        <v>5634.7830000000004</v>
      </c>
      <c r="G12" s="5">
        <v>865</v>
      </c>
      <c r="H12" s="5">
        <v>8194.491</v>
      </c>
      <c r="I12" s="5">
        <v>8945.4840000000004</v>
      </c>
      <c r="J12" s="5">
        <v>7619.6120000000001</v>
      </c>
      <c r="K12" s="5">
        <v>994.404</v>
      </c>
    </row>
    <row r="13" spans="2:13" ht="16.5" thickBot="1" x14ac:dyDescent="0.3">
      <c r="B13" s="65" t="s">
        <v>19</v>
      </c>
      <c r="C13" s="66"/>
      <c r="D13" s="66"/>
      <c r="E13" s="66"/>
      <c r="F13" s="66"/>
      <c r="G13" s="66"/>
      <c r="H13" s="66"/>
      <c r="I13" s="66"/>
      <c r="J13" s="66"/>
      <c r="K13" s="68"/>
    </row>
    <row r="14" spans="2:13" ht="24.75" thickBot="1" x14ac:dyDescent="0.3">
      <c r="B14" s="2"/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M14" s="31"/>
    </row>
    <row r="15" spans="2:13" ht="36.75" thickBot="1" x14ac:dyDescent="0.3">
      <c r="B15" s="4" t="s">
        <v>11</v>
      </c>
      <c r="C15" s="5">
        <f>D15+E15+F15+G15+H15+I15+J15+K15</f>
        <v>48</v>
      </c>
      <c r="D15" s="5">
        <v>7</v>
      </c>
      <c r="E15" s="5">
        <v>4</v>
      </c>
      <c r="F15" s="5">
        <v>7</v>
      </c>
      <c r="G15" s="5">
        <v>7</v>
      </c>
      <c r="H15" s="5">
        <v>10</v>
      </c>
      <c r="I15" s="5">
        <v>7</v>
      </c>
      <c r="J15" s="5">
        <v>4</v>
      </c>
      <c r="K15" s="5">
        <v>2</v>
      </c>
    </row>
    <row r="16" spans="2:13" ht="48.75" thickBot="1" x14ac:dyDescent="0.3">
      <c r="B16" s="9" t="s">
        <v>15</v>
      </c>
      <c r="C16" s="10">
        <v>67240.5674</v>
      </c>
      <c r="D16" s="11">
        <v>8095.8810000000003</v>
      </c>
      <c r="E16" s="11">
        <v>5305.2179999999998</v>
      </c>
      <c r="F16" s="11">
        <v>9284.91</v>
      </c>
      <c r="G16" s="11">
        <v>12798.54</v>
      </c>
      <c r="H16" s="11">
        <v>11000.5164</v>
      </c>
      <c r="I16" s="11">
        <v>17053.648000000001</v>
      </c>
      <c r="J16" s="11">
        <v>2183.2600000000002</v>
      </c>
      <c r="K16" s="11">
        <v>1518.5940000000001</v>
      </c>
    </row>
    <row r="17" spans="2:13" s="14" customFormat="1" ht="33.75" customHeight="1" thickBot="1" x14ac:dyDescent="0.25">
      <c r="B17" s="13" t="s">
        <v>29</v>
      </c>
      <c r="C17" s="16">
        <f t="shared" ref="C17:K17" si="0">C8+C12+C16</f>
        <v>139453.7084</v>
      </c>
      <c r="D17" s="16">
        <f t="shared" si="0"/>
        <v>14944.605</v>
      </c>
      <c r="E17" s="16">
        <f t="shared" si="0"/>
        <v>12462.227999999999</v>
      </c>
      <c r="F17" s="16">
        <f t="shared" si="0"/>
        <v>21943.493000000002</v>
      </c>
      <c r="G17" s="16">
        <f t="shared" si="0"/>
        <v>20787.68</v>
      </c>
      <c r="H17" s="16">
        <f t="shared" si="0"/>
        <v>22489.6194</v>
      </c>
      <c r="I17" s="16">
        <f t="shared" si="0"/>
        <v>31280.995000000003</v>
      </c>
      <c r="J17" s="16">
        <f t="shared" si="0"/>
        <v>10752.642</v>
      </c>
      <c r="K17" s="17">
        <f t="shared" si="0"/>
        <v>4792.4459999999999</v>
      </c>
      <c r="M17" s="22"/>
    </row>
    <row r="18" spans="2:13" ht="16.5" thickBot="1" x14ac:dyDescent="0.3">
      <c r="B18" s="62" t="s">
        <v>20</v>
      </c>
      <c r="C18" s="63"/>
      <c r="D18" s="63"/>
      <c r="E18" s="63"/>
      <c r="F18" s="63"/>
      <c r="G18" s="63"/>
      <c r="H18" s="63"/>
      <c r="I18" s="63"/>
      <c r="J18" s="63"/>
      <c r="K18" s="64"/>
    </row>
    <row r="19" spans="2:13" ht="24.75" thickBot="1" x14ac:dyDescent="0.3">
      <c r="B19" s="2"/>
      <c r="C19" s="3" t="s">
        <v>2</v>
      </c>
      <c r="D19" s="3" t="s">
        <v>3</v>
      </c>
      <c r="E19" s="3" t="s">
        <v>4</v>
      </c>
      <c r="F19" s="3" t="s">
        <v>5</v>
      </c>
      <c r="G19" s="3" t="s">
        <v>6</v>
      </c>
      <c r="H19" s="3" t="s">
        <v>7</v>
      </c>
      <c r="I19" s="3" t="s">
        <v>8</v>
      </c>
      <c r="J19" s="3" t="s">
        <v>9</v>
      </c>
      <c r="K19" s="3" t="s">
        <v>10</v>
      </c>
    </row>
    <row r="20" spans="2:13" ht="36.75" thickBot="1" x14ac:dyDescent="0.3">
      <c r="B20" s="4" t="s">
        <v>11</v>
      </c>
      <c r="C20" s="5">
        <f>D20+E20+F20+G20+H20+I20+J20+K20</f>
        <v>69</v>
      </c>
      <c r="D20" s="5">
        <v>8</v>
      </c>
      <c r="E20" s="5">
        <v>18</v>
      </c>
      <c r="F20" s="5">
        <v>9</v>
      </c>
      <c r="G20" s="5">
        <v>8</v>
      </c>
      <c r="H20" s="5">
        <v>5</v>
      </c>
      <c r="I20" s="5">
        <v>3</v>
      </c>
      <c r="J20" s="5">
        <v>8</v>
      </c>
      <c r="K20" s="5">
        <v>10</v>
      </c>
    </row>
    <row r="21" spans="2:13" ht="48.75" thickBot="1" x14ac:dyDescent="0.3">
      <c r="B21" s="4" t="s">
        <v>15</v>
      </c>
      <c r="C21" s="8">
        <f>D21+E21+F21+G21+H21+I21+J21+K21</f>
        <v>145023.78959999999</v>
      </c>
      <c r="D21" s="5">
        <v>24411.1996</v>
      </c>
      <c r="E21" s="5">
        <v>46480.601999999999</v>
      </c>
      <c r="F21" s="5">
        <v>21271.215</v>
      </c>
      <c r="G21" s="5">
        <v>20711.560000000001</v>
      </c>
      <c r="H21" s="5">
        <v>4756.116</v>
      </c>
      <c r="I21" s="5">
        <v>3437.8560000000002</v>
      </c>
      <c r="J21" s="5">
        <v>15047.125</v>
      </c>
      <c r="K21" s="5">
        <v>8908.116</v>
      </c>
    </row>
    <row r="22" spans="2:13" ht="16.5" thickBot="1" x14ac:dyDescent="0.3">
      <c r="B22" s="65" t="s">
        <v>21</v>
      </c>
      <c r="C22" s="66"/>
      <c r="D22" s="66"/>
      <c r="E22" s="66"/>
      <c r="F22" s="66"/>
      <c r="G22" s="66"/>
      <c r="H22" s="66"/>
      <c r="I22" s="66"/>
      <c r="J22" s="66"/>
      <c r="K22" s="68"/>
    </row>
    <row r="23" spans="2:13" ht="24.75" thickBot="1" x14ac:dyDescent="0.3">
      <c r="B23" s="2"/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3" t="s">
        <v>7</v>
      </c>
      <c r="I23" s="3" t="s">
        <v>8</v>
      </c>
      <c r="J23" s="3" t="s">
        <v>9</v>
      </c>
      <c r="K23" s="3" t="s">
        <v>10</v>
      </c>
    </row>
    <row r="24" spans="2:13" ht="36.75" thickBot="1" x14ac:dyDescent="0.3">
      <c r="B24" s="4" t="s">
        <v>11</v>
      </c>
      <c r="C24" s="5">
        <f>D24+E24+F24+G24+H24+I24+J24+K24</f>
        <v>54</v>
      </c>
      <c r="D24" s="5">
        <v>9</v>
      </c>
      <c r="E24" s="5">
        <v>4</v>
      </c>
      <c r="F24" s="5">
        <v>8</v>
      </c>
      <c r="G24" s="5">
        <v>8</v>
      </c>
      <c r="H24" s="5">
        <v>5</v>
      </c>
      <c r="I24" s="5">
        <v>3</v>
      </c>
      <c r="J24" s="5">
        <v>10</v>
      </c>
      <c r="K24" s="5">
        <v>7</v>
      </c>
    </row>
    <row r="25" spans="2:13" ht="48.75" thickBot="1" x14ac:dyDescent="0.3">
      <c r="B25" s="4" t="s">
        <v>15</v>
      </c>
      <c r="C25" s="7">
        <f>D25+E25+F25+G25+H25+I25+J25+K25</f>
        <v>51382.418599999997</v>
      </c>
      <c r="D25" s="5">
        <v>7876.3440000000001</v>
      </c>
      <c r="E25" s="5">
        <v>2105.0639999999999</v>
      </c>
      <c r="F25" s="5">
        <v>2135.6849999999999</v>
      </c>
      <c r="G25" s="5">
        <v>14044.832</v>
      </c>
      <c r="H25" s="5">
        <v>7619.9579999999996</v>
      </c>
      <c r="I25" s="5">
        <v>2346.9180000000001</v>
      </c>
      <c r="J25" s="5">
        <v>8428.7675999999992</v>
      </c>
      <c r="K25" s="5">
        <v>6824.85</v>
      </c>
    </row>
    <row r="26" spans="2:13" ht="16.5" thickBot="1" x14ac:dyDescent="0.3">
      <c r="B26" s="65" t="s">
        <v>22</v>
      </c>
      <c r="C26" s="66"/>
      <c r="D26" s="66"/>
      <c r="E26" s="66"/>
      <c r="F26" s="66"/>
      <c r="G26" s="66"/>
      <c r="H26" s="66"/>
      <c r="I26" s="66"/>
      <c r="J26" s="66"/>
      <c r="K26" s="68"/>
    </row>
    <row r="27" spans="2:13" ht="24.75" thickBot="1" x14ac:dyDescent="0.3">
      <c r="B27" s="2"/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</row>
    <row r="28" spans="2:13" ht="36.75" thickBot="1" x14ac:dyDescent="0.3">
      <c r="B28" s="4" t="s">
        <v>11</v>
      </c>
      <c r="C28" s="5">
        <f>D28+E28+F28+G28+H28+I28+J28+K28</f>
        <v>81</v>
      </c>
      <c r="D28" s="5">
        <v>2</v>
      </c>
      <c r="E28" s="5">
        <v>13</v>
      </c>
      <c r="F28" s="5">
        <v>14</v>
      </c>
      <c r="G28" s="5">
        <v>11</v>
      </c>
      <c r="H28" s="5">
        <v>9</v>
      </c>
      <c r="I28" s="5">
        <v>13</v>
      </c>
      <c r="J28" s="5">
        <v>15</v>
      </c>
      <c r="K28" s="5">
        <v>4</v>
      </c>
    </row>
    <row r="29" spans="2:13" ht="48.75" thickBot="1" x14ac:dyDescent="0.3">
      <c r="B29" s="4" t="s">
        <v>15</v>
      </c>
      <c r="C29" s="18">
        <f>D29+E29+F29+G29+H29+I29+J29+K29</f>
        <v>89771.817999999985</v>
      </c>
      <c r="D29" s="18">
        <v>1972.2</v>
      </c>
      <c r="E29" s="12">
        <v>8124.9449999999997</v>
      </c>
      <c r="F29" s="11">
        <v>21294.57</v>
      </c>
      <c r="G29" s="11">
        <v>19284.14</v>
      </c>
      <c r="H29" s="5">
        <v>4074.6689999999999</v>
      </c>
      <c r="I29" s="11">
        <v>23554.3</v>
      </c>
      <c r="J29" s="11">
        <v>9101.9110000000001</v>
      </c>
      <c r="K29" s="5">
        <v>2365.0830000000001</v>
      </c>
    </row>
    <row r="30" spans="2:13" s="15" customFormat="1" ht="31.5" customHeight="1" thickBot="1" x14ac:dyDescent="0.25">
      <c r="B30" s="13" t="s">
        <v>30</v>
      </c>
      <c r="C30" s="19">
        <f t="shared" ref="C30:K30" si="1">C21+C25+C29</f>
        <v>286178.02619999996</v>
      </c>
      <c r="D30" s="19">
        <f t="shared" si="1"/>
        <v>34259.743600000002</v>
      </c>
      <c r="E30" s="16">
        <f t="shared" si="1"/>
        <v>56710.610999999997</v>
      </c>
      <c r="F30" s="16">
        <f t="shared" si="1"/>
        <v>44701.47</v>
      </c>
      <c r="G30" s="16">
        <f t="shared" si="1"/>
        <v>54040.531999999999</v>
      </c>
      <c r="H30" s="20">
        <f t="shared" si="1"/>
        <v>16450.743000000002</v>
      </c>
      <c r="I30" s="16">
        <f t="shared" si="1"/>
        <v>29339.074000000001</v>
      </c>
      <c r="J30" s="16">
        <f t="shared" si="1"/>
        <v>32577.803599999999</v>
      </c>
      <c r="K30" s="21">
        <f t="shared" si="1"/>
        <v>18098.048999999999</v>
      </c>
      <c r="M30" s="23"/>
    </row>
    <row r="31" spans="2:13" ht="16.5" thickBot="1" x14ac:dyDescent="0.3">
      <c r="B31" s="65" t="s">
        <v>23</v>
      </c>
      <c r="C31" s="52"/>
      <c r="D31" s="52"/>
      <c r="E31" s="52"/>
      <c r="F31" s="52"/>
      <c r="G31" s="52"/>
      <c r="H31" s="66"/>
      <c r="I31" s="52"/>
      <c r="J31" s="52"/>
      <c r="K31" s="68"/>
    </row>
    <row r="32" spans="2:13" ht="24.75" thickBot="1" x14ac:dyDescent="0.3">
      <c r="B32" s="2"/>
      <c r="C32" s="3" t="s">
        <v>2</v>
      </c>
      <c r="D32" s="3" t="s">
        <v>3</v>
      </c>
      <c r="E32" s="3" t="s">
        <v>4</v>
      </c>
      <c r="F32" s="3" t="s">
        <v>5</v>
      </c>
      <c r="G32" s="3" t="s">
        <v>6</v>
      </c>
      <c r="H32" s="3" t="s">
        <v>7</v>
      </c>
      <c r="I32" s="3" t="s">
        <v>8</v>
      </c>
      <c r="J32" s="3" t="s">
        <v>9</v>
      </c>
      <c r="K32" s="3" t="s">
        <v>10</v>
      </c>
    </row>
    <row r="33" spans="2:13" ht="36.75" thickBot="1" x14ac:dyDescent="0.3">
      <c r="B33" s="4" t="s">
        <v>11</v>
      </c>
      <c r="C33" s="5">
        <f>D33+E33+F33+G33+H33+I33+J33+K33</f>
        <v>84</v>
      </c>
      <c r="D33" s="5">
        <v>8</v>
      </c>
      <c r="E33" s="5">
        <v>12</v>
      </c>
      <c r="F33" s="5">
        <v>23</v>
      </c>
      <c r="G33" s="5">
        <v>11</v>
      </c>
      <c r="H33" s="5">
        <v>2</v>
      </c>
      <c r="I33" s="5">
        <v>11</v>
      </c>
      <c r="J33" s="5">
        <v>8</v>
      </c>
      <c r="K33" s="5">
        <v>9</v>
      </c>
    </row>
    <row r="34" spans="2:13" ht="48.75" thickBot="1" x14ac:dyDescent="0.3">
      <c r="B34" s="4" t="s">
        <v>15</v>
      </c>
      <c r="C34" s="6">
        <f>D34+E34+F34+G34+H34+I34+J34+K34</f>
        <v>75629.025999999998</v>
      </c>
      <c r="D34" s="6">
        <v>12368.289000000001</v>
      </c>
      <c r="E34" s="8">
        <v>17085.48</v>
      </c>
      <c r="F34" s="5">
        <v>20425.763999999999</v>
      </c>
      <c r="G34" s="5">
        <v>8448.6280000000006</v>
      </c>
      <c r="H34" s="5">
        <v>1621.356</v>
      </c>
      <c r="I34" s="5">
        <v>2289.828</v>
      </c>
      <c r="J34" s="5">
        <v>8759.6820000000007</v>
      </c>
      <c r="K34" s="5">
        <v>4629.9989999999998</v>
      </c>
    </row>
    <row r="35" spans="2:13" ht="16.5" thickBot="1" x14ac:dyDescent="0.3">
      <c r="B35" s="65" t="s">
        <v>24</v>
      </c>
      <c r="C35" s="66"/>
      <c r="D35" s="66"/>
      <c r="E35" s="66"/>
      <c r="F35" s="66"/>
      <c r="G35" s="66"/>
      <c r="H35" s="66"/>
      <c r="I35" s="66"/>
      <c r="J35" s="66"/>
      <c r="K35" s="68"/>
    </row>
    <row r="36" spans="2:13" ht="24.75" thickBot="1" x14ac:dyDescent="0.3">
      <c r="B36" s="2"/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</row>
    <row r="37" spans="2:13" ht="36.75" thickBot="1" x14ac:dyDescent="0.3">
      <c r="B37" s="4" t="s">
        <v>11</v>
      </c>
      <c r="C37" s="5">
        <f>D37+E37+F37+G37+H37+I37+J37+K37</f>
        <v>47</v>
      </c>
      <c r="D37" s="5">
        <v>6</v>
      </c>
      <c r="E37" s="5">
        <v>6</v>
      </c>
      <c r="F37" s="5">
        <v>8</v>
      </c>
      <c r="G37" s="5">
        <v>4</v>
      </c>
      <c r="H37" s="5">
        <v>3</v>
      </c>
      <c r="I37" s="5">
        <v>7</v>
      </c>
      <c r="J37" s="5">
        <v>6</v>
      </c>
      <c r="K37" s="5">
        <v>7</v>
      </c>
    </row>
    <row r="38" spans="2:13" ht="48.75" thickBot="1" x14ac:dyDescent="0.3">
      <c r="B38" s="4" t="s">
        <v>15</v>
      </c>
      <c r="C38" s="6">
        <f>D38+E38+F38+G38+H38+I38+J38+K38</f>
        <v>34671.241200000004</v>
      </c>
      <c r="D38" s="7">
        <v>3529.6152000000002</v>
      </c>
      <c r="E38" s="6">
        <v>5614.5420000000004</v>
      </c>
      <c r="F38" s="5">
        <v>4203.0349999999999</v>
      </c>
      <c r="G38" s="5">
        <v>2789.625</v>
      </c>
      <c r="H38" s="5">
        <v>3069.2620000000002</v>
      </c>
      <c r="I38" s="5">
        <v>3442.0079999999998</v>
      </c>
      <c r="J38" s="5">
        <v>5187.924</v>
      </c>
      <c r="K38" s="5">
        <v>6835.23</v>
      </c>
    </row>
    <row r="39" spans="2:13" ht="16.5" thickBot="1" x14ac:dyDescent="0.3">
      <c r="B39" s="65" t="s">
        <v>25</v>
      </c>
      <c r="C39" s="66"/>
      <c r="D39" s="66"/>
      <c r="E39" s="66"/>
      <c r="F39" s="66"/>
      <c r="G39" s="66"/>
      <c r="H39" s="66"/>
      <c r="I39" s="66"/>
      <c r="J39" s="66"/>
      <c r="K39" s="68"/>
    </row>
    <row r="40" spans="2:13" ht="24.75" thickBot="1" x14ac:dyDescent="0.3">
      <c r="B40" s="2"/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7</v>
      </c>
      <c r="I40" s="3" t="s">
        <v>8</v>
      </c>
      <c r="J40" s="3" t="s">
        <v>9</v>
      </c>
      <c r="K40" s="3" t="s">
        <v>10</v>
      </c>
    </row>
    <row r="41" spans="2:13" ht="36.75" thickBot="1" x14ac:dyDescent="0.3">
      <c r="B41" s="4" t="s">
        <v>11</v>
      </c>
      <c r="C41" s="5">
        <f>D41+E41+F41+G41+H41+I41+J41+K41</f>
        <v>44</v>
      </c>
      <c r="D41" s="5">
        <v>3</v>
      </c>
      <c r="E41" s="5">
        <v>9</v>
      </c>
      <c r="F41" s="5">
        <v>8</v>
      </c>
      <c r="G41" s="5">
        <v>3</v>
      </c>
      <c r="H41" s="5">
        <v>4</v>
      </c>
      <c r="I41" s="5">
        <v>11</v>
      </c>
      <c r="J41" s="5">
        <v>4</v>
      </c>
      <c r="K41" s="5">
        <v>2</v>
      </c>
    </row>
    <row r="42" spans="2:13" ht="48.75" thickBot="1" x14ac:dyDescent="0.3">
      <c r="B42" s="4" t="s">
        <v>15</v>
      </c>
      <c r="C42" s="12">
        <f>D42+E42+F42+G42+H42+I42+J42+K42</f>
        <v>28761.769</v>
      </c>
      <c r="D42" s="10">
        <v>1219.6500000000001</v>
      </c>
      <c r="E42" s="12">
        <v>7390.56</v>
      </c>
      <c r="F42" s="11">
        <v>3827.4520000000002</v>
      </c>
      <c r="G42" s="11">
        <v>6731.43</v>
      </c>
      <c r="H42" s="11">
        <v>1888.6410000000001</v>
      </c>
      <c r="I42" s="11">
        <v>4411.5</v>
      </c>
      <c r="J42" s="11">
        <v>2877.3359999999998</v>
      </c>
      <c r="K42" s="5">
        <v>415.2</v>
      </c>
    </row>
    <row r="43" spans="2:13" s="15" customFormat="1" ht="33.75" customHeight="1" thickBot="1" x14ac:dyDescent="0.25">
      <c r="B43" s="13" t="s">
        <v>31</v>
      </c>
      <c r="C43" s="16">
        <f t="shared" ref="C43:K43" si="2">C34+C38+C42</f>
        <v>139062.0362</v>
      </c>
      <c r="D43" s="16">
        <f t="shared" si="2"/>
        <v>17117.554200000002</v>
      </c>
      <c r="E43" s="16">
        <f t="shared" si="2"/>
        <v>30090.582000000002</v>
      </c>
      <c r="F43" s="16">
        <f t="shared" si="2"/>
        <v>28456.251</v>
      </c>
      <c r="G43" s="16">
        <f t="shared" si="2"/>
        <v>17969.683000000001</v>
      </c>
      <c r="H43" s="16">
        <f t="shared" si="2"/>
        <v>6579.259</v>
      </c>
      <c r="I43" s="16">
        <f t="shared" si="2"/>
        <v>10143.335999999999</v>
      </c>
      <c r="J43" s="16">
        <f t="shared" si="2"/>
        <v>16824.941999999999</v>
      </c>
      <c r="K43" s="21">
        <f t="shared" si="2"/>
        <v>11880.429</v>
      </c>
      <c r="M43" s="23"/>
    </row>
    <row r="44" spans="2:13" ht="16.5" thickBot="1" x14ac:dyDescent="0.3">
      <c r="B44" s="65" t="s">
        <v>26</v>
      </c>
      <c r="C44" s="52"/>
      <c r="D44" s="52"/>
      <c r="E44" s="52"/>
      <c r="F44" s="52"/>
      <c r="G44" s="52"/>
      <c r="H44" s="52"/>
      <c r="I44" s="52"/>
      <c r="J44" s="52"/>
      <c r="K44" s="68"/>
    </row>
    <row r="45" spans="2:13" ht="24.75" thickBot="1" x14ac:dyDescent="0.3">
      <c r="B45" s="2"/>
      <c r="C45" s="3" t="s">
        <v>2</v>
      </c>
      <c r="D45" s="3" t="s">
        <v>3</v>
      </c>
      <c r="E45" s="3" t="s">
        <v>4</v>
      </c>
      <c r="F45" s="3" t="s">
        <v>5</v>
      </c>
      <c r="G45" s="3" t="s">
        <v>6</v>
      </c>
      <c r="H45" s="3" t="s">
        <v>7</v>
      </c>
      <c r="I45" s="3" t="s">
        <v>8</v>
      </c>
      <c r="J45" s="3" t="s">
        <v>9</v>
      </c>
      <c r="K45" s="3" t="s">
        <v>10</v>
      </c>
    </row>
    <row r="46" spans="2:13" ht="36.75" thickBot="1" x14ac:dyDescent="0.3">
      <c r="B46" s="4" t="s">
        <v>11</v>
      </c>
      <c r="C46" s="5">
        <f>D46+E46+F46+G46+H46+I46+J46+K46</f>
        <v>40</v>
      </c>
      <c r="D46" s="5">
        <v>5</v>
      </c>
      <c r="E46" s="5">
        <v>4</v>
      </c>
      <c r="F46" s="5">
        <v>4</v>
      </c>
      <c r="G46" s="5">
        <v>6</v>
      </c>
      <c r="H46" s="5">
        <v>6</v>
      </c>
      <c r="I46" s="5">
        <v>0</v>
      </c>
      <c r="J46" s="5">
        <v>6</v>
      </c>
      <c r="K46" s="5">
        <v>9</v>
      </c>
    </row>
    <row r="47" spans="2:13" ht="48.75" thickBot="1" x14ac:dyDescent="0.3">
      <c r="B47" s="4" t="s">
        <v>15</v>
      </c>
      <c r="C47" s="6">
        <f>D47+E47+F47+G47+H47+I47+J47+K47</f>
        <v>37409.866000000002</v>
      </c>
      <c r="D47" s="6">
        <v>10214.958000000001</v>
      </c>
      <c r="E47" s="6">
        <v>5266.8119999999999</v>
      </c>
      <c r="F47" s="8">
        <v>2034.48</v>
      </c>
      <c r="G47" s="8">
        <v>4508.38</v>
      </c>
      <c r="H47" s="6">
        <v>3559.3020000000001</v>
      </c>
      <c r="I47" s="8">
        <v>0</v>
      </c>
      <c r="J47" s="6">
        <v>6452.2079999999996</v>
      </c>
      <c r="K47" s="6">
        <v>5373.7259999999997</v>
      </c>
    </row>
    <row r="48" spans="2:13" ht="16.5" thickBot="1" x14ac:dyDescent="0.3">
      <c r="B48" s="65" t="s">
        <v>27</v>
      </c>
      <c r="C48" s="66"/>
      <c r="D48" s="66"/>
      <c r="E48" s="66"/>
      <c r="F48" s="66"/>
      <c r="G48" s="66"/>
      <c r="H48" s="66"/>
      <c r="I48" s="66"/>
      <c r="J48" s="66"/>
      <c r="K48" s="68"/>
    </row>
    <row r="49" spans="2:12" ht="24.75" thickBot="1" x14ac:dyDescent="0.3">
      <c r="B49" s="2"/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3" t="s">
        <v>7</v>
      </c>
      <c r="I49" s="3" t="s">
        <v>8</v>
      </c>
      <c r="J49" s="3" t="s">
        <v>9</v>
      </c>
      <c r="K49" s="3" t="s">
        <v>10</v>
      </c>
    </row>
    <row r="50" spans="2:12" ht="36.75" thickBot="1" x14ac:dyDescent="0.3">
      <c r="B50" s="4" t="s">
        <v>11</v>
      </c>
      <c r="C50" s="5">
        <f>D50+E50+F50+G50+H50+I50+J50+K50</f>
        <v>30</v>
      </c>
      <c r="D50" s="5">
        <v>5</v>
      </c>
      <c r="E50" s="5">
        <v>5</v>
      </c>
      <c r="F50" s="5">
        <v>5</v>
      </c>
      <c r="G50" s="5">
        <v>0</v>
      </c>
      <c r="H50" s="5">
        <v>4</v>
      </c>
      <c r="I50" s="5">
        <v>5</v>
      </c>
      <c r="J50" s="5">
        <v>3</v>
      </c>
      <c r="K50" s="5">
        <v>3</v>
      </c>
    </row>
    <row r="51" spans="2:12" ht="48.75" thickBot="1" x14ac:dyDescent="0.3">
      <c r="B51" s="4" t="s">
        <v>15</v>
      </c>
      <c r="C51" s="6">
        <f>D51+E51+F51+G51+H51+I51+J51+K51</f>
        <v>36284.847000000002</v>
      </c>
      <c r="D51" s="12">
        <v>4967.8680000000004</v>
      </c>
      <c r="E51" s="12">
        <v>6457.3980000000001</v>
      </c>
      <c r="F51" s="11">
        <v>11641.17</v>
      </c>
      <c r="G51" s="11">
        <v>0</v>
      </c>
      <c r="H51" s="11">
        <v>4221.5460000000003</v>
      </c>
      <c r="I51" s="11">
        <v>3763.2689999999998</v>
      </c>
      <c r="J51" s="11">
        <v>1557</v>
      </c>
      <c r="K51" s="11">
        <v>3676.596</v>
      </c>
    </row>
    <row r="52" spans="2:12" ht="16.5" thickBot="1" x14ac:dyDescent="0.3">
      <c r="B52" s="65" t="s">
        <v>28</v>
      </c>
      <c r="C52" s="66"/>
      <c r="D52" s="66"/>
      <c r="E52" s="66"/>
      <c r="F52" s="66"/>
      <c r="G52" s="66"/>
      <c r="H52" s="66"/>
      <c r="I52" s="66"/>
      <c r="J52" s="66"/>
      <c r="K52" s="67"/>
    </row>
    <row r="53" spans="2:12" ht="24.75" thickBot="1" x14ac:dyDescent="0.3">
      <c r="B53" s="2"/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3" t="s">
        <v>7</v>
      </c>
      <c r="I53" s="3" t="s">
        <v>8</v>
      </c>
      <c r="J53" s="28" t="s">
        <v>9</v>
      </c>
      <c r="K53" s="29" t="s">
        <v>10</v>
      </c>
      <c r="L53" s="27"/>
    </row>
    <row r="54" spans="2:12" ht="36.75" thickBot="1" x14ac:dyDescent="0.3">
      <c r="B54" s="4" t="s">
        <v>11</v>
      </c>
      <c r="C54" s="5">
        <f>D54+E54+F54+G54+H54+I54+J54+K54</f>
        <v>69</v>
      </c>
      <c r="D54" s="5">
        <v>8</v>
      </c>
      <c r="E54" s="5">
        <v>12</v>
      </c>
      <c r="F54" s="5">
        <v>12</v>
      </c>
      <c r="G54" s="5">
        <v>7</v>
      </c>
      <c r="H54" s="5">
        <v>8</v>
      </c>
      <c r="I54" s="5">
        <v>15</v>
      </c>
      <c r="J54" s="5">
        <v>5</v>
      </c>
      <c r="K54" s="5">
        <v>2</v>
      </c>
    </row>
    <row r="55" spans="2:12" ht="48.75" thickBot="1" x14ac:dyDescent="0.3">
      <c r="B55" s="4" t="s">
        <v>15</v>
      </c>
      <c r="C55" s="12">
        <f>D55+E55+F55+G55+H55+I55+J55+K55</f>
        <v>212873.35100000002</v>
      </c>
      <c r="D55" s="10">
        <v>40592.374000000003</v>
      </c>
      <c r="E55" s="12">
        <v>49248.118000000002</v>
      </c>
      <c r="F55" s="11">
        <v>20543.75</v>
      </c>
      <c r="G55" s="11">
        <v>9731.25</v>
      </c>
      <c r="H55" s="11">
        <v>6765.6840000000002</v>
      </c>
      <c r="I55" s="11">
        <v>82851.084000000003</v>
      </c>
      <c r="J55" s="11">
        <v>1428.3910000000001</v>
      </c>
      <c r="K55" s="11">
        <v>1712.7</v>
      </c>
      <c r="L55" s="26"/>
    </row>
    <row r="56" spans="2:12" s="15" customFormat="1" ht="32.25" customHeight="1" thickBot="1" x14ac:dyDescent="0.25">
      <c r="B56" s="13" t="s">
        <v>32</v>
      </c>
      <c r="C56" s="24">
        <f t="shared" ref="C56:K56" si="3">C47+C51+C55</f>
        <v>286568.06400000001</v>
      </c>
      <c r="D56" s="24">
        <f t="shared" si="3"/>
        <v>55775.200000000004</v>
      </c>
      <c r="E56" s="24">
        <f t="shared" si="3"/>
        <v>60972.328000000001</v>
      </c>
      <c r="F56" s="24">
        <f t="shared" si="3"/>
        <v>34219.4</v>
      </c>
      <c r="G56" s="24">
        <f t="shared" si="3"/>
        <v>14239.630000000001</v>
      </c>
      <c r="H56" s="24">
        <f t="shared" si="3"/>
        <v>14546.531999999999</v>
      </c>
      <c r="I56" s="24">
        <f t="shared" si="3"/>
        <v>86614.353000000003</v>
      </c>
      <c r="J56" s="24">
        <f t="shared" si="3"/>
        <v>9437.5990000000002</v>
      </c>
      <c r="K56" s="25">
        <f t="shared" si="3"/>
        <v>10763.022000000001</v>
      </c>
    </row>
  </sheetData>
  <mergeCells count="13">
    <mergeCell ref="B4:K4"/>
    <mergeCell ref="B9:K9"/>
    <mergeCell ref="B5:K5"/>
    <mergeCell ref="B35:K35"/>
    <mergeCell ref="B31:K31"/>
    <mergeCell ref="B52:K52"/>
    <mergeCell ref="B26:K26"/>
    <mergeCell ref="B22:K22"/>
    <mergeCell ref="B18:K18"/>
    <mergeCell ref="B13:K13"/>
    <mergeCell ref="B44:K44"/>
    <mergeCell ref="B39:K39"/>
    <mergeCell ref="B48:K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2018 год</vt:lpstr>
      <vt:lpstr>2017 год</vt:lpstr>
      <vt:lpstr>2016 год</vt:lpstr>
      <vt:lpstr>2015 год</vt:lpstr>
      <vt:lpstr>2014 год</vt:lpstr>
      <vt:lpstr>2013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buravlevata</dc:creator>
  <cp:lastModifiedBy>Несветаев Алексей Дмитриевич</cp:lastModifiedBy>
  <cp:lastPrinted>2014-10-01T11:03:54Z</cp:lastPrinted>
  <dcterms:created xsi:type="dcterms:W3CDTF">2013-02-27T04:10:54Z</dcterms:created>
  <dcterms:modified xsi:type="dcterms:W3CDTF">2019-01-15T20:55:40Z</dcterms:modified>
</cp:coreProperties>
</file>